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<sst xmlns="http://schemas.openxmlformats.org/spreadsheetml/2006/main" count="267" uniqueCount="201">
  <si>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</si>
  <si>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</si>
  <si>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</si>
  <si>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</si>
  <si>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</si>
  <si>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</si>
  <si>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</si>
  <si>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</si>
  <si>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</si>
  <si>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</si>
  <si>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</si>
  <si>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</si>
  <si>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</si>
  <si>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</si>
  <si>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</si>
  <si>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</si>
  <si>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</si>
  <si>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</si>
  <si>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</si>
  <si>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</si>
  <si>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</si>
  <si>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</si>
  <si>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</si>
  <si>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</si>
  <si>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</si>
  <si>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</si>
  <si>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</si>
  <si>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</si>
  <si>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</si>
  <si>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</si>
  <si>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</si>
  <si>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</si>
  <si>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</si>
  <si>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</si>
  <si>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</si>
  <si>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</si>
  <si>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</si>
  <si>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</si>
  <si>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</si>
  <si>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</si>
  <si>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</si>
  <si>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</si>
  <si>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</si>
  <si>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</si>
  <si>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</si>
  <si>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</si>
  <si>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</si>
  <si>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</si>
  <si>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</si>
  <si>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</si>
  <si>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</si>
  <si>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</si>
  <si>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</si>
  <si>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</si>
  <si>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</si>
  <si>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</si>
  <si>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</si>
  <si>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</si>
  <si>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</si>
  <si>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</si>
  <si>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</si>
  <si>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</si>
  <si>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</si>
  <si>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</si>
  <si>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</si>
  <si>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</si>
  <si>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</si>
  <si>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</si>
  <si>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</si>
  <si>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</si>
  <si>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</si>
  <si>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</si>
  <si>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</si>
  <si>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</si>
  <si>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</si>
  <si>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</si>
  <si>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</si>
  <si>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</si>
  <si>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</si>
  <si>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</si>
  <si>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</si>
  <si>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</si>
  <si>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</si>
  <si>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</si>
  <si>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</si>
  <si>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</si>
  <si>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</si>
  <si>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</si>
  <si>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</si>
  <si>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</si>
  <si>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</si>
  <si>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</si>
  <si>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</si>
  <si>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</si>
  <si>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</si>
  <si>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</si>
  <si>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</si>
  <si>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</si>
  <si>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</si>
  <si>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</si>
  <si>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</si>
  <si>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</si>
  <si>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</si>
  <si>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</si>
  <si>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</si>
  <si>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</si>
  <si>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</si>
  <si>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</si>
  <si>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</si>
  <si>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</si>
  <si>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</si>
  <si>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</si>
  <si>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</si>
  <si>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</si>
  <si>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</si>
  <si>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</si>
  <si>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</si>
  <si>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</si>
  <si>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</si>
  <si>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</si>
  <si>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</si>
  <si>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</si>
  <si>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</si>
  <si>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</si>
  <si>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</si>
  <si>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</si>
  <si>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</si>
  <si>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</si>
  <si>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</si>
  <si>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</si>
  <si>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</si>
  <si>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</si>
  <si>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</si>
  <si>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</si>
  <si>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</si>
  <si>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</si>
  <si>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</si>
  <si>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</si>
  <si>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</si>
  <si>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</si>
  <si>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</si>
  <si>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</si>
  <si>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</si>
  <si>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</si>
  <si>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</si>
  <si>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</si>
  <si>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</si>
  <si>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</si>
  <si>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</si>
  <si>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</si>
  <si>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</si>
  <si>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</si>
  <si>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</si>
  <si>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</si>
  <si>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</si>
  <si>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</si>
  <si>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</si>
  <si>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</si>
  <si>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</si>
  <si>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</si>
  <si>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</si>
  <si>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</si>
  <si>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</si>
  <si>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</si>
  <si>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</si>
  <si>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</si>
  <si>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</si>
  <si>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</si>
  <si>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</si>
  <si>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</si>
  <si>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</si>
  <si>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</si>
  <si>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</si>
  <si>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</si>
  <si>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</si>
  <si>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</si>
  <si>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</si>
  <si>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</si>
  <si>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</si>
  <si>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</si>
  <si>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</si>
  <si>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</si>
  <si>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</si>
  <si>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</si>
  <si>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</si>
  <si>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</si>
  <si>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</si>
  <si>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</si>
  <si>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</si>
  <si>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</si>
  <si>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</si>
  <si>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</si>
  <si>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</si>
  <si>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</si>
  <si>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</si>
  <si>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</si>
  <si>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Т.І. Світлична. Л.Л. Левченко. Ю.В. Ревенко. І.Г. Шабельник</t>
  </si>
  <si>
    <t>(0542) 600-796</t>
  </si>
  <si>
    <t>(0542) 600-799</t>
  </si>
  <si>
    <t>inbox@zr.su.court.gov.ua</t>
  </si>
  <si>
    <t>5 січня 2018 року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</si>
</sst>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&amp;L557019A0&amp;C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600</v>
      </c>
      <c r="F6" s="90">
        <v>438</v>
      </c>
      <c r="G6" s="90">
        <v>13</v>
      </c>
      <c r="H6" s="90">
        <v>351</v>
      </c>
      <c r="I6" s="90" t="s">
        <v>183</v>
      </c>
      <c r="J6" s="90">
        <v>249</v>
      </c>
      <c r="K6" s="91">
        <v>76</v>
      </c>
      <c r="L6" s="101">
        <f>E6-F6</f>
        <v>162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3875</v>
      </c>
      <c r="F7" s="90">
        <v>3698</v>
      </c>
      <c r="G7" s="90">
        <v>5</v>
      </c>
      <c r="H7" s="90">
        <v>3706</v>
      </c>
      <c r="I7" s="90">
        <v>2858</v>
      </c>
      <c r="J7" s="90">
        <v>169</v>
      </c>
      <c r="K7" s="91">
        <v>2</v>
      </c>
      <c r="L7" s="101">
        <f>E7-F7</f>
        <v>177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>
        <v>12</v>
      </c>
      <c r="F8" s="90">
        <v>11</v>
      </c>
      <c r="G8" s="90"/>
      <c r="H8" s="90">
        <v>12</v>
      </c>
      <c r="I8" s="90">
        <v>10</v>
      </c>
      <c r="J8" s="90"/>
      <c r="K8" s="91"/>
      <c r="L8" s="101">
        <f>E8-F8</f>
        <v>1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257</v>
      </c>
      <c r="F9" s="90">
        <v>245</v>
      </c>
      <c r="G9" s="90">
        <v>1</v>
      </c>
      <c r="H9" s="90">
        <v>239</v>
      </c>
      <c r="I9" s="90">
        <v>106</v>
      </c>
      <c r="J9" s="90">
        <v>18</v>
      </c>
      <c r="K9" s="91"/>
      <c r="L9" s="101">
        <f>E9-F9</f>
        <v>12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11</v>
      </c>
      <c r="F10" s="90">
        <v>8</v>
      </c>
      <c r="G10" s="90"/>
      <c r="H10" s="90">
        <v>8</v>
      </c>
      <c r="I10" s="90">
        <v>1</v>
      </c>
      <c r="J10" s="90">
        <v>3</v>
      </c>
      <c r="K10" s="91"/>
      <c r="L10" s="101">
        <f>E10-F10</f>
        <v>3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13</v>
      </c>
      <c r="F12" s="90"/>
      <c r="G12" s="90"/>
      <c r="H12" s="90">
        <v>2</v>
      </c>
      <c r="I12" s="90">
        <v>1</v>
      </c>
      <c r="J12" s="90">
        <v>11</v>
      </c>
      <c r="K12" s="91">
        <v>11</v>
      </c>
      <c r="L12" s="101">
        <f>E12-F12</f>
        <v>13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4768</v>
      </c>
      <c r="F14" s="105">
        <f>SUM(F6:F13)</f>
        <v>4400</v>
      </c>
      <c r="G14" s="105">
        <f>SUM(G6:G13)</f>
        <v>19</v>
      </c>
      <c r="H14" s="105">
        <f>SUM(H6:H13)</f>
        <v>4318</v>
      </c>
      <c r="I14" s="105">
        <f>SUM(I6:I13)</f>
        <v>2976</v>
      </c>
      <c r="J14" s="105">
        <f>SUM(J6:J13)</f>
        <v>450</v>
      </c>
      <c r="K14" s="105">
        <f>SUM(K6:K13)</f>
        <v>89</v>
      </c>
      <c r="L14" s="101">
        <f>E14-F14</f>
        <v>368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596</v>
      </c>
      <c r="F15" s="92">
        <v>583</v>
      </c>
      <c r="G15" s="92">
        <v>8</v>
      </c>
      <c r="H15" s="92">
        <v>565</v>
      </c>
      <c r="I15" s="92">
        <v>433</v>
      </c>
      <c r="J15" s="92">
        <v>31</v>
      </c>
      <c r="K15" s="91"/>
      <c r="L15" s="101">
        <f>E15-F15</f>
        <v>13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623</v>
      </c>
      <c r="F16" s="92">
        <v>443</v>
      </c>
      <c r="G16" s="92">
        <v>12</v>
      </c>
      <c r="H16" s="92">
        <v>469</v>
      </c>
      <c r="I16" s="92">
        <v>267</v>
      </c>
      <c r="J16" s="92">
        <v>154</v>
      </c>
      <c r="K16" s="91">
        <v>6</v>
      </c>
      <c r="L16" s="101">
        <f>E16-F16</f>
        <v>180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21</v>
      </c>
      <c r="F17" s="92">
        <v>21</v>
      </c>
      <c r="G17" s="92"/>
      <c r="H17" s="92">
        <v>21</v>
      </c>
      <c r="I17" s="92">
        <v>3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89</v>
      </c>
      <c r="F18" s="91">
        <v>85</v>
      </c>
      <c r="G18" s="91"/>
      <c r="H18" s="91">
        <v>81</v>
      </c>
      <c r="I18" s="91">
        <v>47</v>
      </c>
      <c r="J18" s="91">
        <v>8</v>
      </c>
      <c r="K18" s="91"/>
      <c r="L18" s="101">
        <f>E18-F18</f>
        <v>4</v>
      </c>
    </row>
    <row r="19" spans="1:12" ht="24" customHeight="1">
      <c r="A19" s="158"/>
      <c r="B19" s="150" t="s">
        <v>32</v>
      </c>
      <c r="C19" s="151"/>
      <c r="D19" s="43">
        <v>14</v>
      </c>
      <c r="E19" s="91">
        <v>1</v>
      </c>
      <c r="F19" s="91"/>
      <c r="G19" s="91"/>
      <c r="H19" s="91"/>
      <c r="I19" s="91"/>
      <c r="J19" s="91">
        <v>1</v>
      </c>
      <c r="K19" s="91">
        <v>1</v>
      </c>
      <c r="L19" s="101">
        <f>E19-F19</f>
        <v>1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897</v>
      </c>
      <c r="F22" s="91">
        <v>709</v>
      </c>
      <c r="G22" s="91">
        <v>15</v>
      </c>
      <c r="H22" s="91">
        <v>703</v>
      </c>
      <c r="I22" s="91">
        <v>317</v>
      </c>
      <c r="J22" s="91">
        <v>194</v>
      </c>
      <c r="K22" s="91">
        <v>7</v>
      </c>
      <c r="L22" s="101">
        <f>E22-F22</f>
        <v>188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1191</v>
      </c>
      <c r="F23" s="91">
        <v>1173</v>
      </c>
      <c r="G23" s="91"/>
      <c r="H23" s="91">
        <v>1184</v>
      </c>
      <c r="I23" s="91">
        <v>1086</v>
      </c>
      <c r="J23" s="91">
        <v>7</v>
      </c>
      <c r="K23" s="91"/>
      <c r="L23" s="101">
        <f>E23-F23</f>
        <v>18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2</v>
      </c>
      <c r="F24" s="91">
        <v>2</v>
      </c>
      <c r="G24" s="91"/>
      <c r="H24" s="91">
        <v>2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2357</v>
      </c>
      <c r="F25" s="91">
        <v>2256</v>
      </c>
      <c r="G25" s="91">
        <v>14</v>
      </c>
      <c r="H25" s="91">
        <v>2288</v>
      </c>
      <c r="I25" s="91">
        <v>1980</v>
      </c>
      <c r="J25" s="91">
        <v>69</v>
      </c>
      <c r="K25" s="91"/>
      <c r="L25" s="101">
        <f>E25-F25</f>
        <v>101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2812</v>
      </c>
      <c r="F26" s="91">
        <v>2045</v>
      </c>
      <c r="G26" s="91">
        <v>65</v>
      </c>
      <c r="H26" s="91">
        <v>1989</v>
      </c>
      <c r="I26" s="91">
        <v>1553</v>
      </c>
      <c r="J26" s="91">
        <v>823</v>
      </c>
      <c r="K26" s="91">
        <v>85</v>
      </c>
      <c r="L26" s="101">
        <f>E26-F26</f>
        <v>767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255</v>
      </c>
      <c r="F27" s="91">
        <v>249</v>
      </c>
      <c r="G27" s="91"/>
      <c r="H27" s="91">
        <v>252</v>
      </c>
      <c r="I27" s="91">
        <v>217</v>
      </c>
      <c r="J27" s="91">
        <v>3</v>
      </c>
      <c r="K27" s="91"/>
      <c r="L27" s="101">
        <f>E27-F27</f>
        <v>6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266</v>
      </c>
      <c r="F28" s="91">
        <v>219</v>
      </c>
      <c r="G28" s="91">
        <v>2</v>
      </c>
      <c r="H28" s="91">
        <v>212</v>
      </c>
      <c r="I28" s="91">
        <v>183</v>
      </c>
      <c r="J28" s="91">
        <v>54</v>
      </c>
      <c r="K28" s="91"/>
      <c r="L28" s="101">
        <f>E28-F28</f>
        <v>47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86</v>
      </c>
      <c r="F29" s="91">
        <v>74</v>
      </c>
      <c r="G29" s="91">
        <v>1</v>
      </c>
      <c r="H29" s="91">
        <v>73</v>
      </c>
      <c r="I29" s="91">
        <v>40</v>
      </c>
      <c r="J29" s="91">
        <v>13</v>
      </c>
      <c r="K29" s="91"/>
      <c r="L29" s="101">
        <f>E29-F29</f>
        <v>12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5</v>
      </c>
      <c r="F30" s="91">
        <v>5</v>
      </c>
      <c r="G30" s="91"/>
      <c r="H30" s="91">
        <v>1</v>
      </c>
      <c r="I30" s="91"/>
      <c r="J30" s="91">
        <v>4</v>
      </c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82</v>
      </c>
      <c r="F32" s="91">
        <v>64</v>
      </c>
      <c r="G32" s="91">
        <v>4</v>
      </c>
      <c r="H32" s="91">
        <v>61</v>
      </c>
      <c r="I32" s="91">
        <v>30</v>
      </c>
      <c r="J32" s="91">
        <v>21</v>
      </c>
      <c r="K32" s="91">
        <v>3</v>
      </c>
      <c r="L32" s="101">
        <f>E32-F32</f>
        <v>18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314</v>
      </c>
      <c r="F33" s="91">
        <v>299</v>
      </c>
      <c r="G33" s="91">
        <v>1</v>
      </c>
      <c r="H33" s="91">
        <v>299</v>
      </c>
      <c r="I33" s="91">
        <v>181</v>
      </c>
      <c r="J33" s="91">
        <v>15</v>
      </c>
      <c r="K33" s="91">
        <v>2</v>
      </c>
      <c r="L33" s="101">
        <f>E33-F33</f>
        <v>15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5</v>
      </c>
      <c r="F34" s="91">
        <v>5</v>
      </c>
      <c r="G34" s="91"/>
      <c r="H34" s="91">
        <v>4</v>
      </c>
      <c r="I34" s="91">
        <v>2</v>
      </c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14</v>
      </c>
      <c r="F35" s="91">
        <v>12</v>
      </c>
      <c r="G35" s="91"/>
      <c r="H35" s="91">
        <v>12</v>
      </c>
      <c r="I35" s="91">
        <v>6</v>
      </c>
      <c r="J35" s="91">
        <v>2</v>
      </c>
      <c r="K35" s="91"/>
      <c r="L35" s="101">
        <f>E35-F35</f>
        <v>2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5192</v>
      </c>
      <c r="F37" s="91">
        <v>4296</v>
      </c>
      <c r="G37" s="91">
        <v>76</v>
      </c>
      <c r="H37" s="91">
        <v>4180</v>
      </c>
      <c r="I37" s="91">
        <v>3081</v>
      </c>
      <c r="J37" s="91">
        <v>1012</v>
      </c>
      <c r="K37" s="91">
        <v>90</v>
      </c>
      <c r="L37" s="101">
        <f>E37-F37</f>
        <v>896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2078</v>
      </c>
      <c r="F38" s="91">
        <v>2018</v>
      </c>
      <c r="G38" s="91"/>
      <c r="H38" s="91">
        <v>1972</v>
      </c>
      <c r="I38" s="91" t="s">
        <v>183</v>
      </c>
      <c r="J38" s="91">
        <v>106</v>
      </c>
      <c r="K38" s="91"/>
      <c r="L38" s="101">
        <f>E38-F38</f>
        <v>60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31</v>
      </c>
      <c r="F39" s="91">
        <v>29</v>
      </c>
      <c r="G39" s="91"/>
      <c r="H39" s="91">
        <v>27</v>
      </c>
      <c r="I39" s="91" t="s">
        <v>183</v>
      </c>
      <c r="J39" s="91">
        <v>4</v>
      </c>
      <c r="K39" s="91"/>
      <c r="L39" s="101">
        <f>E39-F39</f>
        <v>2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30</v>
      </c>
      <c r="F40" s="91">
        <v>28</v>
      </c>
      <c r="G40" s="91"/>
      <c r="H40" s="91">
        <v>29</v>
      </c>
      <c r="I40" s="91">
        <v>15</v>
      </c>
      <c r="J40" s="91">
        <v>1</v>
      </c>
      <c r="K40" s="91"/>
      <c r="L40" s="101">
        <f>E40-F40</f>
        <v>2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2108</v>
      </c>
      <c r="F41" s="91">
        <f aca="true" t="shared" si="0" ref="F41:K41">F38+F40</f>
        <v>2046</v>
      </c>
      <c r="G41" s="91">
        <f t="shared" si="0"/>
        <v>0</v>
      </c>
      <c r="H41" s="91">
        <f t="shared" si="0"/>
        <v>2001</v>
      </c>
      <c r="I41" s="91">
        <f>I40</f>
        <v>15</v>
      </c>
      <c r="J41" s="91">
        <f t="shared" si="0"/>
        <v>107</v>
      </c>
      <c r="K41" s="91">
        <f t="shared" si="0"/>
        <v>0</v>
      </c>
      <c r="L41" s="101">
        <f>E41-F41</f>
        <v>62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12965</v>
      </c>
      <c r="F42" s="91">
        <f aca="true" t="shared" si="1" ref="F42:K42">F14+F22+F37+F41</f>
        <v>11451</v>
      </c>
      <c r="G42" s="91">
        <f t="shared" si="1"/>
        <v>110</v>
      </c>
      <c r="H42" s="91">
        <f t="shared" si="1"/>
        <v>11202</v>
      </c>
      <c r="I42" s="91">
        <f t="shared" si="1"/>
        <v>6389</v>
      </c>
      <c r="J42" s="91">
        <f t="shared" si="1"/>
        <v>1763</v>
      </c>
      <c r="K42" s="91">
        <f t="shared" si="1"/>
        <v>186</v>
      </c>
      <c r="L42" s="101">
        <f>E42-F42</f>
        <v>1514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&amp;L557019A0&amp;CФорма № 1-мзс, Підрозділ: Зарічний районний суд м.Суми,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34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32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226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2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19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45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39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19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7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8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9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347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40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29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158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183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53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2426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131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48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98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30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7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5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76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10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15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2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>
        <v>1</v>
      </c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450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90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14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76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>
        <v>4</v>
      </c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112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39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&amp;L557019A0&amp;CФорма № 1-мзс, Підрозділ: Зарічний районний суд м.Суми,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352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259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55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>
        <v>1</v>
      </c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72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7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9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3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>
        <v>1</v>
      </c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>
        <v>32000</v>
      </c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2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834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33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1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1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3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92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774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123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865545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106660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11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340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41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719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2886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2306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/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51636654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52085354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>
        <v>10</v>
      </c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40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31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1203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100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4206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48915568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484564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15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3909</v>
      </c>
      <c r="F58" s="96">
        <v>363</v>
      </c>
      <c r="G58" s="96">
        <v>30</v>
      </c>
      <c r="H58" s="96">
        <v>12</v>
      </c>
      <c r="I58" s="96">
        <v>4</v>
      </c>
    </row>
    <row r="59" spans="1:9" ht="13.5" customHeight="1">
      <c r="A59" s="265" t="s">
        <v>33</v>
      </c>
      <c r="B59" s="265"/>
      <c r="C59" s="265"/>
      <c r="D59" s="265"/>
      <c r="E59" s="96">
        <v>502</v>
      </c>
      <c r="F59" s="96">
        <v>185</v>
      </c>
      <c r="G59" s="96">
        <v>15</v>
      </c>
      <c r="H59" s="96">
        <v>1</v>
      </c>
      <c r="I59" s="96"/>
    </row>
    <row r="60" spans="1:9" ht="13.5" customHeight="1">
      <c r="A60" s="265" t="s">
        <v>114</v>
      </c>
      <c r="B60" s="265"/>
      <c r="C60" s="265"/>
      <c r="D60" s="265"/>
      <c r="E60" s="96">
        <v>2972</v>
      </c>
      <c r="F60" s="96">
        <v>1090</v>
      </c>
      <c r="G60" s="96">
        <v>111</v>
      </c>
      <c r="H60" s="96">
        <v>5</v>
      </c>
      <c r="I60" s="96">
        <v>2</v>
      </c>
    </row>
    <row r="61" spans="1:9" ht="13.5" customHeight="1">
      <c r="A61" s="178" t="s">
        <v>118</v>
      </c>
      <c r="B61" s="178"/>
      <c r="C61" s="178"/>
      <c r="D61" s="178"/>
      <c r="E61" s="96">
        <v>1894</v>
      </c>
      <c r="F61" s="96">
        <v>107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&amp;L557019A0&amp;CФорма № 1-мзс, Підрозділ: Зарічний районний суд м.Суми,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0.10550198525241067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0.19777777777777777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0.03608247422680412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0.08893280632411067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0.978255174220592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933.5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1080.4166666666667</v>
      </c>
    </row>
    <row r="11" spans="1:4" ht="16.5" customHeight="1">
      <c r="A11" s="189" t="s">
        <v>68</v>
      </c>
      <c r="B11" s="191"/>
      <c r="C11" s="14">
        <v>9</v>
      </c>
      <c r="D11" s="94">
        <v>48</v>
      </c>
    </row>
    <row r="12" spans="1:4" ht="16.5" customHeight="1">
      <c r="A12" s="294" t="s">
        <v>113</v>
      </c>
      <c r="B12" s="294"/>
      <c r="C12" s="14">
        <v>10</v>
      </c>
      <c r="D12" s="94">
        <v>28</v>
      </c>
    </row>
    <row r="13" spans="1:4" ht="16.5" customHeight="1">
      <c r="A13" s="294" t="s">
        <v>33</v>
      </c>
      <c r="B13" s="294"/>
      <c r="C13" s="14">
        <v>11</v>
      </c>
      <c r="D13" s="94">
        <v>73</v>
      </c>
    </row>
    <row r="14" spans="1:4" ht="16.5" customHeight="1">
      <c r="A14" s="294" t="s">
        <v>114</v>
      </c>
      <c r="B14" s="294"/>
      <c r="C14" s="14">
        <v>12</v>
      </c>
      <c r="D14" s="94">
        <v>78</v>
      </c>
    </row>
    <row r="15" spans="1:4" ht="16.5" customHeight="1">
      <c r="A15" s="294" t="s">
        <v>118</v>
      </c>
      <c r="B15" s="294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&amp;L557019A0&amp;CФорма № 1-мзс, Підрозділ: Зарічний районний суд м.Суми,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2017-03-20T11:40:40Z</cp:lastPrinted>
  <dcterms:created xsi:type="dcterms:W3CDTF">2004-04-20T14:33:35Z</dcterms:created>
  <dcterms:modified xsi:type="dcterms:W3CDTF">2018-01-12T10:50:56Z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557019A0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