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<sst xmlns="http://schemas.openxmlformats.org/spreadsheetml/2006/main" count="317" uniqueCount="256">
  <si>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</si>
  <si>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</si>
  <si>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</si>
  <si>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</si>
  <si>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</si>
  <si>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</si>
  <si>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</si>
  <si>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</si>
  <si>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</si>
  <si>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</si>
  <si>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</si>
  <si>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</si>
  <si>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</si>
  <si>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</si>
  <si>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</si>
  <si>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</si>
  <si>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</si>
  <si>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</si>
  <si>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</si>
  <si>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</si>
  <si>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</si>
  <si>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</si>
  <si>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</si>
  <si>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</si>
  <si>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</si>
  <si>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</si>
  <si>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</si>
  <si>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</si>
  <si>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</si>
  <si>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</si>
  <si>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</si>
  <si>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</si>
  <si>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</si>
  <si>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</si>
  <si>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</si>
  <si>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</si>
  <si>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</si>
  <si>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</si>
  <si>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</si>
  <si>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</si>
  <si>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</si>
  <si>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</si>
  <si>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</si>
  <si>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</si>
  <si>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</si>
  <si>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</si>
  <si>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</si>
  <si>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</si>
  <si>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</si>
  <si>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</si>
  <si>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</si>
  <si>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</si>
  <si>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</si>
  <si>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</si>
  <si>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</si>
  <si>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</si>
  <si>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</si>
  <si>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</si>
  <si>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</si>
  <si>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</si>
  <si>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</si>
  <si>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</si>
  <si>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</si>
  <si>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</si>
  <si>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</si>
  <si>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</si>
  <si>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</si>
  <si>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</si>
  <si>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</si>
  <si>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</si>
  <si>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</si>
  <si>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</si>
  <si>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</si>
  <si>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</si>
  <si>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</si>
  <si>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</si>
  <si>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</si>
  <si>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</si>
  <si>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</si>
  <si>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</si>
  <si>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</si>
  <si>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</si>
  <si>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</si>
  <si>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</si>
  <si>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</si>
  <si>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</si>
  <si>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</si>
  <si>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</si>
  <si>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</si>
  <si>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</si>
  <si>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</si>
  <si>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</si>
  <si>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</si>
  <si>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</si>
  <si>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</si>
  <si>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</si>
  <si>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</si>
  <si>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</si>
  <si>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</si>
  <si>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</si>
  <si>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</si>
  <si>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</si>
  <si>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</si>
  <si>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</si>
  <si>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</si>
  <si>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</si>
  <si>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</si>
  <si>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</si>
  <si>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</si>
  <si>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</si>
  <si>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</si>
  <si>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</si>
  <si>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</si>
  <si>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</si>
  <si>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</si>
  <si>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</si>
  <si>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</si>
  <si>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</si>
  <si>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</si>
  <si>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</si>
  <si>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</si>
  <si>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</si>
  <si>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</si>
  <si>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</si>
  <si>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</si>
  <si>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</si>
  <si>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</si>
  <si>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</si>
  <si>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</si>
  <si>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</si>
  <si>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</si>
  <si>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</si>
  <si>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</si>
  <si>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</si>
  <si>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</si>
  <si>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</si>
  <si>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</si>
  <si>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</si>
  <si>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</si>
  <si>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</si>
  <si>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</si>
  <si>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</si>
  <si>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</si>
  <si>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</si>
  <si>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</si>
  <si>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</si>
  <si>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</si>
  <si>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</si>
  <si>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</si>
  <si>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</si>
  <si>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</si>
  <si>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</si>
  <si>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</si>
  <si>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</si>
  <si>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</si>
  <si>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</si>
  <si>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</si>
  <si>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</si>
  <si>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</si>
  <si>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</si>
  <si>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</si>
  <si>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</si>
  <si>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</si>
  <si>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</si>
  <si>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</si>
  <si>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</si>
  <si>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</si>
  <si>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</si>
  <si>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</si>
  <si>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</si>
  <si>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</si>
  <si>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</si>
  <si>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</si>
  <si>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</si>
  <si>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</si>
  <si>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</si>
  <si>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</si>
  <si>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</si>
  <si>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</si>
  <si>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</si>
  <si>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</si>
  <si>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</si>
  <si>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</si>
  <si>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</si>
  <si>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</si>
  <si>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</si>
  <si>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</si>
  <si>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</si>
  <si>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</si>
  <si>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</si>
  <si>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</si>
  <si>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</si>
  <si>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</si>
  <si>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</si>
  <si>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</si>
  <si>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</si>
  <si>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</si>
  <si>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</si>
  <si>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</si>
  <si>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</si>
  <si>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</si>
  <si>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</si>
  <si>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</si>
  <si>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</si>
  <si>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</si>
  <si>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</si>
  <si>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</si>
  <si>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</si>
  <si>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</si>
  <si>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</si>
  <si>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</si>
  <si>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</si>
  <si>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</si>
  <si>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</si>
  <si>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</si>
  <si>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</si>
  <si>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</si>
  <si>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</si>
  <si>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</si>
  <si>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</si>
  <si>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</si>
  <si>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</si>
  <si>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</si>
  <si>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</si>
  <si>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</si>
  <si>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</si>
  <si>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</si>
  <si>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</si>
  <si>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</si>
  <si>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</si>
  <si>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</si>
  <si>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</si>
  <si>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</si>
  <si>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</si>
  <si>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</si>
  <si>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</si>
  <si>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</si>
  <si>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</si>
  <si>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</si>
  <si>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</si>
  <si>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</si>
  <si>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</si>
  <si>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</si>
  <si>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</si>
  <si>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</si>
  <si>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Г.В. Шелєхова</t>
  </si>
  <si>
    <t>Т.І. Світлична</t>
  </si>
  <si>
    <t>(0542) 600-796</t>
  </si>
  <si>
    <t>(0542) 600-799</t>
  </si>
  <si>
    <t>inbox@zr.su.court.gov.ua</t>
  </si>
  <si>
    <t>12 січня 2016 року</t>
  </si>
  <si>
    <t>2015 рік</t>
  </si>
  <si>
    <t>Зарічний районний суд м.Суми</t>
  </si>
  <si>
    <t>40030. Сумська область</t>
  </si>
  <si>
    <t>м. Суми</t>
  </si>
  <si>
    <t>вул. Академічна. 13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</si>
</sst>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392</v>
      </c>
      <c r="F10" s="113">
        <v>389</v>
      </c>
      <c r="G10" s="113">
        <v>386</v>
      </c>
      <c r="H10" s="113">
        <v>33</v>
      </c>
      <c r="I10" s="113">
        <v>3</v>
      </c>
      <c r="J10" s="113">
        <v>7</v>
      </c>
      <c r="K10" s="113">
        <v>343</v>
      </c>
      <c r="L10" s="113">
        <v>115</v>
      </c>
      <c r="M10" s="117">
        <v>6</v>
      </c>
      <c r="N10" s="98">
        <v>5</v>
      </c>
      <c r="O10" s="120">
        <f>E10-F10</f>
        <v>3</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57</v>
      </c>
      <c r="F15" s="113">
        <v>53</v>
      </c>
      <c r="G15" s="113">
        <v>57</v>
      </c>
      <c r="H15" s="113"/>
      <c r="I15" s="113">
        <v>2</v>
      </c>
      <c r="J15" s="113">
        <v>24</v>
      </c>
      <c r="K15" s="113">
        <v>25</v>
      </c>
      <c r="L15" s="113">
        <v>26</v>
      </c>
      <c r="M15" s="113"/>
      <c r="N15" s="113" t="s">
        <v>147</v>
      </c>
      <c r="O15" s="120">
        <f t="shared" si="0"/>
        <v>4</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25</v>
      </c>
      <c r="F18" s="113">
        <v>25</v>
      </c>
      <c r="G18" s="113">
        <v>25</v>
      </c>
      <c r="H18" s="113" t="s">
        <v>147</v>
      </c>
      <c r="I18" s="113" t="s">
        <v>147</v>
      </c>
      <c r="J18" s="113">
        <v>13</v>
      </c>
      <c r="K18" s="113">
        <v>8</v>
      </c>
      <c r="L18" s="113">
        <v>4</v>
      </c>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v>2</v>
      </c>
      <c r="F20" s="113">
        <v>2</v>
      </c>
      <c r="G20" s="113">
        <v>2</v>
      </c>
      <c r="H20" s="113" t="s">
        <v>147</v>
      </c>
      <c r="I20" s="113" t="s">
        <v>147</v>
      </c>
      <c r="J20" s="113">
        <v>2</v>
      </c>
      <c r="K20" s="113"/>
      <c r="L20" s="113"/>
      <c r="M20" s="113"/>
      <c r="N20" s="113" t="s">
        <v>147</v>
      </c>
      <c r="O20" s="120">
        <f t="shared" si="0"/>
        <v>0</v>
      </c>
      <c r="P20" s="24"/>
      <c r="Q20" s="77"/>
      <c r="R20" s="77"/>
      <c r="S20" s="77"/>
    </row>
    <row r="21" spans="1:19" s="3" customFormat="1" ht="21" customHeight="1">
      <c r="A21" s="107">
        <v>12</v>
      </c>
      <c r="B21" s="108"/>
      <c r="C21" s="200"/>
      <c r="D21" s="65" t="s">
        <v>115</v>
      </c>
      <c r="E21" s="113">
        <v>30</v>
      </c>
      <c r="F21" s="113">
        <v>26</v>
      </c>
      <c r="G21" s="113">
        <v>30</v>
      </c>
      <c r="H21" s="113"/>
      <c r="I21" s="113">
        <v>2</v>
      </c>
      <c r="J21" s="113">
        <v>9</v>
      </c>
      <c r="K21" s="113">
        <v>17</v>
      </c>
      <c r="L21" s="113">
        <v>22</v>
      </c>
      <c r="M21" s="113"/>
      <c r="N21" s="113" t="s">
        <v>147</v>
      </c>
      <c r="O21" s="120">
        <f t="shared" si="0"/>
        <v>4</v>
      </c>
      <c r="P21" s="24"/>
      <c r="Q21" s="77"/>
      <c r="R21" s="77"/>
      <c r="S21" s="77"/>
    </row>
    <row r="22" spans="1:19" ht="30" customHeight="1">
      <c r="A22" s="90">
        <v>13</v>
      </c>
      <c r="B22" s="63"/>
      <c r="C22" s="199" t="s">
        <v>140</v>
      </c>
      <c r="D22" s="199"/>
      <c r="E22" s="119">
        <v>4</v>
      </c>
      <c r="F22" s="119">
        <v>4</v>
      </c>
      <c r="G22" s="113">
        <v>4</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453</v>
      </c>
      <c r="F23" s="113">
        <f>F10+F12+F15+F22</f>
        <v>446</v>
      </c>
      <c r="G23" s="113">
        <f>G10+G12+G15+G22</f>
        <v>447</v>
      </c>
      <c r="H23" s="113">
        <f>H10+H15</f>
        <v>33</v>
      </c>
      <c r="I23" s="113">
        <f>I10+I15</f>
        <v>5</v>
      </c>
      <c r="J23" s="113">
        <f>J10+J12+J15</f>
        <v>31</v>
      </c>
      <c r="K23" s="113">
        <f>K10+K12+K15</f>
        <v>368</v>
      </c>
      <c r="L23" s="113">
        <f>L10+L12+L15+L22</f>
        <v>141</v>
      </c>
      <c r="M23" s="119">
        <f>M10+M12+M15+M22</f>
        <v>6</v>
      </c>
      <c r="N23" s="119">
        <f>N10</f>
        <v>5</v>
      </c>
      <c r="O23" s="120">
        <f t="shared" si="0"/>
        <v>7</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419</v>
      </c>
      <c r="G31" s="121">
        <v>363</v>
      </c>
      <c r="H31" s="121">
        <v>354</v>
      </c>
      <c r="I31" s="121">
        <v>300</v>
      </c>
      <c r="J31" s="121">
        <v>245</v>
      </c>
      <c r="K31" s="121">
        <v>9</v>
      </c>
      <c r="L31" s="121">
        <v>42</v>
      </c>
      <c r="M31" s="121">
        <v>208</v>
      </c>
      <c r="N31" s="121">
        <v>65</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&amp;L462F706F&amp;CФорма № 2-А, Підрозділ: Зарічний районний суд м.Суми,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v>
      </c>
      <c r="E8" s="98">
        <v>4</v>
      </c>
      <c r="F8" s="115">
        <v>3</v>
      </c>
      <c r="G8" s="116">
        <v>3</v>
      </c>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3</v>
      </c>
      <c r="F9" s="98">
        <v>2</v>
      </c>
      <c r="G9" s="98">
        <v>1</v>
      </c>
      <c r="H9" s="98"/>
      <c r="I9" s="98"/>
      <c r="J9" s="98">
        <v>1</v>
      </c>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2</v>
      </c>
      <c r="F10" s="98">
        <v>2</v>
      </c>
      <c r="G10" s="98">
        <v>1</v>
      </c>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v>1</v>
      </c>
      <c r="F11" s="98"/>
      <c r="G11" s="98"/>
      <c r="H11" s="98"/>
      <c r="I11" s="98"/>
      <c r="J11" s="98">
        <v>1</v>
      </c>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v>
      </c>
      <c r="D12" s="98">
        <v>40</v>
      </c>
      <c r="E12" s="98">
        <v>43</v>
      </c>
      <c r="F12" s="98">
        <v>32</v>
      </c>
      <c r="G12" s="98">
        <v>23</v>
      </c>
      <c r="H12" s="98"/>
      <c r="I12" s="98"/>
      <c r="J12" s="98">
        <v>11</v>
      </c>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12</v>
      </c>
      <c r="E20" s="98">
        <v>12</v>
      </c>
      <c r="F20" s="98">
        <v>5</v>
      </c>
      <c r="G20" s="98">
        <v>2</v>
      </c>
      <c r="H20" s="98"/>
      <c r="I20" s="98"/>
      <c r="J20" s="98">
        <v>7</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27</v>
      </c>
      <c r="E24" s="98">
        <v>30</v>
      </c>
      <c r="F24" s="98">
        <v>26</v>
      </c>
      <c r="G24" s="98">
        <v>20</v>
      </c>
      <c r="H24" s="98"/>
      <c r="I24" s="98"/>
      <c r="J24" s="98">
        <v>4</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4</v>
      </c>
      <c r="D25" s="98">
        <v>13</v>
      </c>
      <c r="E25" s="98">
        <v>16</v>
      </c>
      <c r="F25" s="98">
        <v>15</v>
      </c>
      <c r="G25" s="98">
        <v>11</v>
      </c>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7</v>
      </c>
      <c r="E26" s="98">
        <v>8</v>
      </c>
      <c r="F26" s="98">
        <v>6</v>
      </c>
      <c r="G26" s="98">
        <v>4</v>
      </c>
      <c r="H26" s="98"/>
      <c r="I26" s="98"/>
      <c r="J26" s="98">
        <v>2</v>
      </c>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6</v>
      </c>
      <c r="D30" s="98">
        <v>16</v>
      </c>
      <c r="E30" s="98">
        <v>18</v>
      </c>
      <c r="F30" s="98">
        <v>10</v>
      </c>
      <c r="G30" s="98">
        <v>9</v>
      </c>
      <c r="H30" s="98"/>
      <c r="I30" s="98">
        <v>2</v>
      </c>
      <c r="J30" s="98">
        <v>6</v>
      </c>
      <c r="K30" s="116">
        <v>4</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1</v>
      </c>
      <c r="F34" s="98">
        <v>1</v>
      </c>
      <c r="G34" s="98"/>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3</v>
      </c>
      <c r="D39" s="98"/>
      <c r="E39" s="98">
        <v>2</v>
      </c>
      <c r="F39" s="98">
        <v>1</v>
      </c>
      <c r="G39" s="98">
        <v>1</v>
      </c>
      <c r="H39" s="98"/>
      <c r="I39" s="98"/>
      <c r="J39" s="98">
        <v>1</v>
      </c>
      <c r="K39" s="116">
        <v>1</v>
      </c>
      <c r="L39" s="98">
        <v>1</v>
      </c>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v>14</v>
      </c>
      <c r="E40" s="98">
        <v>14</v>
      </c>
      <c r="F40" s="98">
        <v>7</v>
      </c>
      <c r="G40" s="98">
        <v>7</v>
      </c>
      <c r="H40" s="98"/>
      <c r="I40" s="98">
        <v>2</v>
      </c>
      <c r="J40" s="98">
        <v>5</v>
      </c>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14</v>
      </c>
      <c r="E42" s="98">
        <v>13</v>
      </c>
      <c r="F42" s="98">
        <v>6</v>
      </c>
      <c r="G42" s="98">
        <v>6</v>
      </c>
      <c r="H42" s="98"/>
      <c r="I42" s="98">
        <v>2</v>
      </c>
      <c r="J42" s="98">
        <v>5</v>
      </c>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10</v>
      </c>
      <c r="D43" s="98">
        <v>56</v>
      </c>
      <c r="E43" s="98">
        <v>51</v>
      </c>
      <c r="F43" s="98">
        <v>40</v>
      </c>
      <c r="G43" s="98">
        <v>33</v>
      </c>
      <c r="H43" s="98">
        <v>2</v>
      </c>
      <c r="I43" s="98">
        <v>3</v>
      </c>
      <c r="J43" s="98">
        <v>6</v>
      </c>
      <c r="K43" s="116">
        <v>15</v>
      </c>
      <c r="L43" s="98">
        <v>1</v>
      </c>
      <c r="M43" s="98">
        <v>1146</v>
      </c>
      <c r="N43" s="112">
        <v>146</v>
      </c>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17</v>
      </c>
      <c r="E44" s="98">
        <v>15</v>
      </c>
      <c r="F44" s="98">
        <v>11</v>
      </c>
      <c r="G44" s="98">
        <v>6</v>
      </c>
      <c r="H44" s="98">
        <v>2</v>
      </c>
      <c r="I44" s="98">
        <v>1</v>
      </c>
      <c r="J44" s="98">
        <v>1</v>
      </c>
      <c r="K44" s="116">
        <v>4</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7</v>
      </c>
      <c r="D45" s="98">
        <v>19</v>
      </c>
      <c r="E45" s="98">
        <v>24</v>
      </c>
      <c r="F45" s="98">
        <v>19</v>
      </c>
      <c r="G45" s="98">
        <v>19</v>
      </c>
      <c r="H45" s="98"/>
      <c r="I45" s="98">
        <v>2</v>
      </c>
      <c r="J45" s="98">
        <v>3</v>
      </c>
      <c r="K45" s="116">
        <v>2</v>
      </c>
      <c r="L45" s="98">
        <v>1</v>
      </c>
      <c r="M45" s="98">
        <v>1146</v>
      </c>
      <c r="N45" s="112">
        <v>146</v>
      </c>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5</v>
      </c>
      <c r="E46" s="98">
        <v>4</v>
      </c>
      <c r="F46" s="98">
        <v>3</v>
      </c>
      <c r="G46" s="98">
        <v>3</v>
      </c>
      <c r="H46" s="98"/>
      <c r="I46" s="98">
        <v>1</v>
      </c>
      <c r="J46" s="98"/>
      <c r="K46" s="116">
        <v>1</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1</v>
      </c>
      <c r="F49" s="98"/>
      <c r="G49" s="98"/>
      <c r="H49" s="98"/>
      <c r="I49" s="98"/>
      <c r="J49" s="98">
        <v>1</v>
      </c>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1</v>
      </c>
      <c r="F50" s="98"/>
      <c r="G50" s="98"/>
      <c r="H50" s="98"/>
      <c r="I50" s="98"/>
      <c r="J50" s="98">
        <v>1</v>
      </c>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v>1</v>
      </c>
      <c r="E84" s="98">
        <v>1</v>
      </c>
      <c r="F84" s="98">
        <v>1</v>
      </c>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20</v>
      </c>
      <c r="D88" s="98">
        <v>212</v>
      </c>
      <c r="E88" s="98">
        <v>193</v>
      </c>
      <c r="F88" s="98">
        <v>178</v>
      </c>
      <c r="G88" s="98">
        <v>151</v>
      </c>
      <c r="H88" s="98">
        <v>1</v>
      </c>
      <c r="I88" s="98">
        <v>2</v>
      </c>
      <c r="J88" s="98">
        <v>12</v>
      </c>
      <c r="K88" s="116">
        <v>39</v>
      </c>
      <c r="L88" s="98">
        <v>3</v>
      </c>
      <c r="M88" s="98">
        <v>454845</v>
      </c>
      <c r="N88" s="112">
        <v>73658</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8</v>
      </c>
      <c r="D90" s="98">
        <v>164</v>
      </c>
      <c r="E90" s="98">
        <v>139</v>
      </c>
      <c r="F90" s="98">
        <v>128</v>
      </c>
      <c r="G90" s="98">
        <v>109</v>
      </c>
      <c r="H90" s="98">
        <v>1</v>
      </c>
      <c r="I90" s="98">
        <v>1</v>
      </c>
      <c r="J90" s="98">
        <v>9</v>
      </c>
      <c r="K90" s="116">
        <v>33</v>
      </c>
      <c r="L90" s="98">
        <v>2</v>
      </c>
      <c r="M90" s="98">
        <v>3081</v>
      </c>
      <c r="N90" s="112">
        <v>974</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8</v>
      </c>
      <c r="D94" s="98">
        <v>164</v>
      </c>
      <c r="E94" s="98">
        <v>139</v>
      </c>
      <c r="F94" s="98">
        <v>128</v>
      </c>
      <c r="G94" s="98">
        <v>109</v>
      </c>
      <c r="H94" s="98">
        <v>1</v>
      </c>
      <c r="I94" s="98">
        <v>1</v>
      </c>
      <c r="J94" s="98">
        <v>9</v>
      </c>
      <c r="K94" s="116">
        <v>33</v>
      </c>
      <c r="L94" s="98">
        <v>2</v>
      </c>
      <c r="M94" s="98">
        <v>3081</v>
      </c>
      <c r="N94" s="112">
        <v>974</v>
      </c>
      <c r="O94" s="98"/>
      <c r="P94" s="60"/>
    </row>
    <row r="95" spans="1:16" s="4" customFormat="1" ht="25.5" customHeight="1">
      <c r="A95" s="44">
        <v>88</v>
      </c>
      <c r="B95" s="129" t="s">
        <v>68</v>
      </c>
      <c r="C95" s="112">
        <v>11</v>
      </c>
      <c r="D95" s="98">
        <v>46</v>
      </c>
      <c r="E95" s="98">
        <v>52</v>
      </c>
      <c r="F95" s="98">
        <v>48</v>
      </c>
      <c r="G95" s="98">
        <v>42</v>
      </c>
      <c r="H95" s="98"/>
      <c r="I95" s="98">
        <v>1</v>
      </c>
      <c r="J95" s="98">
        <v>3</v>
      </c>
      <c r="K95" s="116">
        <v>5</v>
      </c>
      <c r="L95" s="98">
        <v>1</v>
      </c>
      <c r="M95" s="98">
        <v>451764</v>
      </c>
      <c r="N95" s="112">
        <v>72684</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3</v>
      </c>
      <c r="E97" s="98">
        <v>4</v>
      </c>
      <c r="F97" s="98">
        <v>4</v>
      </c>
      <c r="G97" s="98">
        <v>4</v>
      </c>
      <c r="H97" s="98"/>
      <c r="I97" s="98"/>
      <c r="J97" s="98"/>
      <c r="K97" s="116"/>
      <c r="L97" s="98"/>
      <c r="M97" s="98"/>
      <c r="N97" s="112"/>
      <c r="O97" s="98"/>
      <c r="P97" s="61"/>
    </row>
    <row r="98" spans="1:16" s="4" customFormat="1" ht="18.75" customHeight="1">
      <c r="A98" s="46">
        <v>91</v>
      </c>
      <c r="B98" s="130" t="s">
        <v>71</v>
      </c>
      <c r="C98" s="112">
        <v>9</v>
      </c>
      <c r="D98" s="98">
        <v>35</v>
      </c>
      <c r="E98" s="98">
        <v>39</v>
      </c>
      <c r="F98" s="98">
        <v>36</v>
      </c>
      <c r="G98" s="98">
        <v>30</v>
      </c>
      <c r="H98" s="98"/>
      <c r="I98" s="98">
        <v>1</v>
      </c>
      <c r="J98" s="98">
        <v>2</v>
      </c>
      <c r="K98" s="116">
        <v>5</v>
      </c>
      <c r="L98" s="98">
        <v>1</v>
      </c>
      <c r="M98" s="98">
        <v>295754</v>
      </c>
      <c r="N98" s="112">
        <v>54161</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c r="F100" s="98"/>
      <c r="G100" s="98"/>
      <c r="H100" s="98"/>
      <c r="I100" s="98"/>
      <c r="J100" s="98"/>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13</v>
      </c>
      <c r="D103" s="98">
        <v>17</v>
      </c>
      <c r="E103" s="98">
        <v>30</v>
      </c>
      <c r="F103" s="98">
        <v>28</v>
      </c>
      <c r="G103" s="98">
        <v>21</v>
      </c>
      <c r="H103" s="98"/>
      <c r="I103" s="98"/>
      <c r="J103" s="98">
        <v>2</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13</v>
      </c>
      <c r="D108" s="98">
        <v>17</v>
      </c>
      <c r="E108" s="98">
        <v>30</v>
      </c>
      <c r="F108" s="98">
        <v>28</v>
      </c>
      <c r="G108" s="98">
        <v>21</v>
      </c>
      <c r="H108" s="98"/>
      <c r="I108" s="98"/>
      <c r="J108" s="98">
        <v>2</v>
      </c>
      <c r="K108" s="116"/>
      <c r="L108" s="98"/>
      <c r="M108" s="98"/>
      <c r="N108" s="112"/>
      <c r="O108" s="98"/>
      <c r="P108" s="61"/>
    </row>
    <row r="109" spans="1:15" s="101" customFormat="1" ht="28.5" customHeight="1">
      <c r="A109" s="44">
        <v>102</v>
      </c>
      <c r="B109" s="131" t="s">
        <v>78</v>
      </c>
      <c r="C109" s="112">
        <v>2</v>
      </c>
      <c r="D109" s="98">
        <v>11</v>
      </c>
      <c r="E109" s="98">
        <v>10</v>
      </c>
      <c r="F109" s="98">
        <v>6</v>
      </c>
      <c r="G109" s="98">
        <v>4</v>
      </c>
      <c r="H109" s="98"/>
      <c r="I109" s="98">
        <v>2</v>
      </c>
      <c r="J109" s="98">
        <v>2</v>
      </c>
      <c r="K109" s="116">
        <v>3</v>
      </c>
      <c r="L109" s="98"/>
      <c r="M109" s="98">
        <v>1183</v>
      </c>
      <c r="N109" s="112">
        <v>1183</v>
      </c>
      <c r="O109" s="98">
        <v>1000</v>
      </c>
    </row>
    <row r="110" spans="1:16" s="4" customFormat="1" ht="17.25" customHeight="1">
      <c r="A110" s="46">
        <v>103</v>
      </c>
      <c r="B110" s="130" t="s">
        <v>79</v>
      </c>
      <c r="C110" s="112"/>
      <c r="D110" s="98">
        <v>1</v>
      </c>
      <c r="E110" s="98">
        <v>1</v>
      </c>
      <c r="F110" s="98"/>
      <c r="G110" s="98"/>
      <c r="H110" s="98"/>
      <c r="I110" s="98"/>
      <c r="J110" s="98">
        <v>1</v>
      </c>
      <c r="K110" s="116"/>
      <c r="L110" s="98"/>
      <c r="M110" s="98"/>
      <c r="N110" s="112"/>
      <c r="O110" s="98"/>
      <c r="P110" s="61"/>
    </row>
    <row r="111" spans="1:19" ht="17.25" customHeight="1">
      <c r="A111" s="44">
        <v>104</v>
      </c>
      <c r="B111" s="130" t="s">
        <v>80</v>
      </c>
      <c r="C111" s="112">
        <v>1</v>
      </c>
      <c r="D111" s="98"/>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56</v>
      </c>
      <c r="D114" s="112">
        <f aca="true" t="shared" si="0" ref="D114:O114">SUM(D8,D9,D12,D29,D30,D43,D49,D52,D79,D88,D103,D109,D113)</f>
        <v>363</v>
      </c>
      <c r="E114" s="112">
        <f t="shared" si="0"/>
        <v>354</v>
      </c>
      <c r="F114" s="112">
        <f t="shared" si="0"/>
        <v>300</v>
      </c>
      <c r="G114" s="112">
        <f t="shared" si="0"/>
        <v>245</v>
      </c>
      <c r="H114" s="112">
        <f t="shared" si="0"/>
        <v>3</v>
      </c>
      <c r="I114" s="112">
        <f t="shared" si="0"/>
        <v>9</v>
      </c>
      <c r="J114" s="112">
        <f t="shared" si="0"/>
        <v>42</v>
      </c>
      <c r="K114" s="112">
        <f t="shared" si="0"/>
        <v>65</v>
      </c>
      <c r="L114" s="112">
        <f t="shared" si="0"/>
        <v>5</v>
      </c>
      <c r="M114" s="112">
        <f t="shared" si="0"/>
        <v>457174</v>
      </c>
      <c r="N114" s="112">
        <f t="shared" si="0"/>
        <v>74987</v>
      </c>
      <c r="O114" s="112">
        <f t="shared" si="0"/>
        <v>1000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&amp;L462F706F&amp;CФорма № 2-А, Підрозділ: Зарічний районний суд м.Суми,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4</v>
      </c>
      <c r="F10" s="113">
        <v>4</v>
      </c>
      <c r="G10" s="122"/>
      <c r="H10" s="122">
        <v>2</v>
      </c>
      <c r="I10" s="114">
        <v>2</v>
      </c>
      <c r="J10" s="114"/>
      <c r="K10" s="114">
        <v>2</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4</v>
      </c>
      <c r="F15" s="76">
        <f>SUM(F10:F14)</f>
        <v>4</v>
      </c>
      <c r="G15" s="76">
        <f>SUM(G10:G14)</f>
        <v>0</v>
      </c>
      <c r="H15" s="76">
        <f>SUM(H10:H14)</f>
        <v>2</v>
      </c>
      <c r="I15" s="76">
        <f aca="true" t="shared" si="0" ref="I15:O15">SUM(I10:I14)</f>
        <v>2</v>
      </c>
      <c r="J15" s="76">
        <f t="shared" si="0"/>
        <v>0</v>
      </c>
      <c r="K15" s="76">
        <f t="shared" si="0"/>
        <v>2</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&amp;L462F706F&amp;CФорма № 2-А, Підрозділ: Зарічний районний суд м.Суми,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20</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3</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v>3</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3</v>
      </c>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4</v>
      </c>
      <c r="L14" s="33"/>
      <c r="M14" s="23"/>
      <c r="N14" s="20"/>
      <c r="O14" s="20"/>
      <c r="P14" s="20"/>
    </row>
    <row r="15" spans="1:16" s="10" customFormat="1" ht="19.5" customHeight="1">
      <c r="A15" s="2">
        <v>11</v>
      </c>
      <c r="B15" s="285"/>
      <c r="C15" s="260" t="s">
        <v>131</v>
      </c>
      <c r="D15" s="261"/>
      <c r="E15" s="261"/>
      <c r="F15" s="261"/>
      <c r="G15" s="261"/>
      <c r="H15" s="261"/>
      <c r="I15" s="261"/>
      <c r="J15" s="262"/>
      <c r="K15" s="125"/>
      <c r="L15" s="33"/>
      <c r="M15" s="23"/>
      <c r="N15" s="20"/>
      <c r="O15" s="20"/>
      <c r="P15" s="20"/>
    </row>
    <row r="16" spans="1:16" s="10" customFormat="1" ht="20.25" customHeight="1">
      <c r="A16" s="2">
        <v>12</v>
      </c>
      <c r="B16" s="285"/>
      <c r="C16" s="260" t="s">
        <v>130</v>
      </c>
      <c r="D16" s="261"/>
      <c r="E16" s="261"/>
      <c r="F16" s="261"/>
      <c r="G16" s="261"/>
      <c r="H16" s="261"/>
      <c r="I16" s="261"/>
      <c r="J16" s="262"/>
      <c r="K16" s="125">
        <v>52</v>
      </c>
      <c r="L16" s="33"/>
      <c r="M16" s="23"/>
      <c r="N16" s="20"/>
      <c r="O16" s="20"/>
      <c r="P16" s="20"/>
    </row>
    <row r="17" spans="1:16" s="10" customFormat="1" ht="22.5" customHeight="1">
      <c r="A17" s="2">
        <v>13</v>
      </c>
      <c r="B17" s="285"/>
      <c r="C17" s="301" t="s">
        <v>146</v>
      </c>
      <c r="D17" s="302"/>
      <c r="E17" s="302"/>
      <c r="F17" s="302"/>
      <c r="G17" s="302"/>
      <c r="H17" s="302"/>
      <c r="I17" s="302"/>
      <c r="J17" s="303"/>
      <c r="K17" s="125">
        <v>220</v>
      </c>
      <c r="L17" s="33"/>
      <c r="M17" s="23"/>
      <c r="N17" s="20"/>
      <c r="O17" s="20"/>
      <c r="P17" s="20"/>
    </row>
    <row r="18" spans="1:16" s="10" customFormat="1" ht="14.25" customHeight="1">
      <c r="A18" s="2">
        <v>14</v>
      </c>
      <c r="B18" s="270" t="s">
        <v>128</v>
      </c>
      <c r="C18" s="271"/>
      <c r="D18" s="271"/>
      <c r="E18" s="271"/>
      <c r="F18" s="271"/>
      <c r="G18" s="271"/>
      <c r="H18" s="271"/>
      <c r="I18" s="271"/>
      <c r="J18" s="272"/>
      <c r="K18" s="113">
        <v>4</v>
      </c>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t="s">
        <v>249</v>
      </c>
      <c r="F38" s="259"/>
      <c r="G38" s="259"/>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&amp;L462F706F&amp;CФорма № 2-А, Підрозділ: Зарічний районний суд м.Суми,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251</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252</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&amp;L462F706F&amp;C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EX-ARCHIVE</cp:lastModifiedBy>
  <cp:lastPrinted>2015-12-10T14:23:53Z</cp:lastPrinted>
  <dcterms:created xsi:type="dcterms:W3CDTF">2015-09-09T11:49:13Z</dcterms:created>
  <dcterms:modified xsi:type="dcterms:W3CDTF">2016-02-22T09:25:42Z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№2-а за 2015 рік (оригінал)</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462F706F</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