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firstSheet="3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<sst xmlns="http://schemas.openxmlformats.org/spreadsheetml/2006/main" count="295" uniqueCount="222">
  <si>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</si>
  <si>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</si>
  <si>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</si>
  <si>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</si>
  <si>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</si>
  <si>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</si>
  <si>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</si>
  <si>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</si>
  <si>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</si>
  <si>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</si>
  <si>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</si>
  <si>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</si>
  <si>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</si>
  <si>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</si>
  <si>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</si>
  <si>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</si>
  <si>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</si>
  <si>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</si>
  <si>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</si>
  <si>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</si>
  <si>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</si>
  <si>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</si>
  <si>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</si>
  <si>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</si>
  <si>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</si>
  <si>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</si>
  <si>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</si>
  <si>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</si>
  <si>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</si>
  <si>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</si>
  <si>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</si>
  <si>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</si>
  <si>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</si>
  <si>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</si>
  <si>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</si>
  <si>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</si>
  <si>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</si>
  <si>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</si>
  <si>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</si>
  <si>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</si>
  <si>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</si>
  <si>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</si>
  <si>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</si>
  <si>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</si>
  <si>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</si>
  <si>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</si>
  <si>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</si>
  <si>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</si>
  <si>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</si>
  <si>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</si>
  <si>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</si>
  <si>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</si>
  <si>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</si>
  <si>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</si>
  <si>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</si>
  <si>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</si>
  <si>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</si>
  <si>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</si>
  <si>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</si>
  <si>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</si>
  <si>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</si>
  <si>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</si>
  <si>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</si>
  <si>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</si>
  <si>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</si>
  <si>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</si>
  <si>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</si>
  <si>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</si>
  <si>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</si>
  <si>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</si>
  <si>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</si>
  <si>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</si>
  <si>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</si>
  <si>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</si>
  <si>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</si>
  <si>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</si>
  <si>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</si>
  <si>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</si>
  <si>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</si>
  <si>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</si>
  <si>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</si>
  <si>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</si>
  <si>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</si>
  <si>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</si>
  <si>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</si>
  <si>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</si>
  <si>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</si>
  <si>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</si>
  <si>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</si>
  <si>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</si>
  <si>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</si>
  <si>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</si>
  <si>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</si>
  <si>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</si>
  <si>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</si>
  <si>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</si>
  <si>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</si>
  <si>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</si>
  <si>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</si>
  <si>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</si>
  <si>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</si>
  <si>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</si>
  <si>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</si>
  <si>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</si>
  <si>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</si>
  <si>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</si>
  <si>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</si>
  <si>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</si>
  <si>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</si>
  <si>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</si>
  <si>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</si>
  <si>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</si>
  <si>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</si>
  <si>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</si>
  <si>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</si>
  <si>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</si>
  <si>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</si>
  <si>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</si>
  <si>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</si>
  <si>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</si>
  <si>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</si>
  <si>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</si>
  <si>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</si>
  <si>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</si>
  <si>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</si>
  <si>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</si>
  <si>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</si>
  <si>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</si>
  <si>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</si>
  <si>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</si>
  <si>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</si>
  <si>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</si>
  <si>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</si>
  <si>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</si>
  <si>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</si>
  <si>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</si>
  <si>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</si>
  <si>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</si>
  <si>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</si>
  <si>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</si>
  <si>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</si>
  <si>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</si>
  <si>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</si>
  <si>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</si>
  <si>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</si>
  <si>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</si>
  <si>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</si>
  <si>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</si>
  <si>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</si>
  <si>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</si>
  <si>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</si>
  <si>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</si>
  <si>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</si>
  <si>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</si>
  <si>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</si>
  <si>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</si>
  <si>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</si>
  <si>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</si>
  <si>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</si>
  <si>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</si>
  <si>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</si>
  <si>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</si>
  <si>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</si>
  <si>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</si>
  <si>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</si>
  <si>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</si>
  <si>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</si>
  <si>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</si>
  <si>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</si>
  <si>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</si>
  <si>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</si>
  <si>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</si>
  <si>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</si>
  <si>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</si>
  <si>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</si>
  <si>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</si>
  <si>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</si>
  <si>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</si>
  <si>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</si>
  <si>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</si>
  <si>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</si>
  <si>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</si>
  <si>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</si>
  <si>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</si>
  <si>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</si>
  <si>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</si>
  <si>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</si>
  <si>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</si>
  <si>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</si>
  <si>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</si>
  <si>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</si>
  <si>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</si>
  <si>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</si>
  <si>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</si>
  <si>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</si>
  <si>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</si>
  <si>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</si>
  <si>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</si>
  <si>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</si>
  <si>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</si>
  <si>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</si>
  <si>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</si>
  <si>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</si>
  <si>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</si>
  <si>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</si>
  <si>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</si>
  <si>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</si>
  <si>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</si>
  <si>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</si>
  <si>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</si>
  <si>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</si>
  <si>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</si>
  <si>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Зарічний районний суд м.Суми</t>
  </si>
  <si>
    <t>40030.м. Суми.вул. Академічна 13</t>
  </si>
  <si>
    <t>Доручення судів України / іноземних судів</t>
  </si>
  <si>
    <t xml:space="preserve">Розглянуто справ судом присяжних </t>
  </si>
  <si>
    <t>І.В. Клімашевська</t>
  </si>
  <si>
    <t>Н.О. Кузьмичова</t>
  </si>
  <si>
    <t>(0542)600-475</t>
  </si>
  <si>
    <t>(0542)600-799</t>
  </si>
  <si>
    <t>inbox@zr.su.court.gov.ua</t>
  </si>
  <si>
    <t>8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</si>
</sst>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 alignWithMargins="0">
    <oddFooter>&amp;L0F3A784F&amp;C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753</v>
      </c>
      <c r="F6" s="103">
        <v>375</v>
      </c>
      <c r="G6" s="103">
        <v>5</v>
      </c>
      <c r="H6" s="103">
        <v>295</v>
      </c>
      <c r="I6" s="121" t="s">
        <v>208</v>
      </c>
      <c r="J6" s="103">
        <v>458</v>
      </c>
      <c r="K6" s="84">
        <v>163</v>
      </c>
      <c r="L6" s="91">
        <f>E6-F6</f>
        <v>378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4375</v>
      </c>
      <c r="F7" s="103">
        <v>4273</v>
      </c>
      <c r="G7" s="103">
        <v>4</v>
      </c>
      <c r="H7" s="103">
        <v>4270</v>
      </c>
      <c r="I7" s="103">
        <v>3534</v>
      </c>
      <c r="J7" s="103">
        <v>105</v>
      </c>
      <c r="K7" s="84">
        <v>15</v>
      </c>
      <c r="L7" s="91">
        <f>E7-F7</f>
        <v>102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2</v>
      </c>
      <c r="F8" s="103">
        <v>1</v>
      </c>
      <c r="G8" s="103"/>
      <c r="H8" s="103">
        <v>2</v>
      </c>
      <c r="I8" s="103">
        <v>1</v>
      </c>
      <c r="J8" s="103"/>
      <c r="K8" s="84"/>
      <c r="L8" s="91">
        <f>E8-F8</f>
        <v>1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132</v>
      </c>
      <c r="F9" s="103">
        <v>123</v>
      </c>
      <c r="G9" s="103">
        <v>1</v>
      </c>
      <c r="H9" s="85">
        <v>123</v>
      </c>
      <c r="I9" s="103">
        <v>81</v>
      </c>
      <c r="J9" s="103">
        <v>9</v>
      </c>
      <c r="K9" s="84"/>
      <c r="L9" s="91">
        <f>E9-F9</f>
        <v>9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6</v>
      </c>
      <c r="F10" s="103">
        <v>2</v>
      </c>
      <c r="G10" s="103"/>
      <c r="H10" s="103">
        <v>4</v>
      </c>
      <c r="I10" s="103"/>
      <c r="J10" s="103">
        <v>2</v>
      </c>
      <c r="K10" s="84">
        <v>1</v>
      </c>
      <c r="L10" s="91">
        <f>E10-F10</f>
        <v>4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103</v>
      </c>
      <c r="F12" s="103">
        <v>103</v>
      </c>
      <c r="G12" s="103"/>
      <c r="H12" s="103">
        <v>102</v>
      </c>
      <c r="I12" s="103">
        <v>55</v>
      </c>
      <c r="J12" s="103">
        <v>1</v>
      </c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6</v>
      </c>
      <c r="F13" s="103"/>
      <c r="G13" s="103"/>
      <c r="H13" s="103">
        <v>1</v>
      </c>
      <c r="I13" s="103"/>
      <c r="J13" s="103">
        <v>5</v>
      </c>
      <c r="K13" s="84"/>
      <c r="L13" s="91">
        <f>E13-F13</f>
        <v>6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5377</v>
      </c>
      <c r="F16" s="84">
        <f>SUM(F6:F15)</f>
        <v>4877</v>
      </c>
      <c r="G16" s="84">
        <f>SUM(G6:G15)</f>
        <v>10</v>
      </c>
      <c r="H16" s="84">
        <f>SUM(H6:H15)</f>
        <v>4797</v>
      </c>
      <c r="I16" s="84">
        <f>SUM(I6:I15)</f>
        <v>3671</v>
      </c>
      <c r="J16" s="84">
        <f>SUM(J6:J15)</f>
        <v>580</v>
      </c>
      <c r="K16" s="84">
        <f>SUM(K6:K15)</f>
        <v>179</v>
      </c>
      <c r="L16" s="91">
        <f>E16-F16</f>
        <v>500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129</v>
      </c>
      <c r="F17" s="84">
        <v>122</v>
      </c>
      <c r="G17" s="84">
        <v>1</v>
      </c>
      <c r="H17" s="84">
        <v>124</v>
      </c>
      <c r="I17" s="84">
        <v>98</v>
      </c>
      <c r="J17" s="84">
        <v>5</v>
      </c>
      <c r="K17" s="84"/>
      <c r="L17" s="91">
        <f>E17-F17</f>
        <v>7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122</v>
      </c>
      <c r="F18" s="84">
        <v>99</v>
      </c>
      <c r="G18" s="84">
        <v>2</v>
      </c>
      <c r="H18" s="84">
        <v>86</v>
      </c>
      <c r="I18" s="84">
        <v>51</v>
      </c>
      <c r="J18" s="84">
        <v>36</v>
      </c>
      <c r="K18" s="84">
        <v>2</v>
      </c>
      <c r="L18" s="91">
        <f>E18-F18</f>
        <v>23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10</v>
      </c>
      <c r="F20" s="84">
        <v>9</v>
      </c>
      <c r="G20" s="84"/>
      <c r="H20" s="84">
        <v>9</v>
      </c>
      <c r="I20" s="84">
        <v>5</v>
      </c>
      <c r="J20" s="84">
        <v>1</v>
      </c>
      <c r="K20" s="84"/>
      <c r="L20" s="91">
        <f>E20-F20</f>
        <v>1</v>
      </c>
    </row>
    <row r="21" spans="1:12" ht="24" customHeight="1">
      <c r="A21" s="166"/>
      <c r="B21" s="158" t="s">
        <v>171</v>
      </c>
      <c r="C21" s="159"/>
      <c r="D21" s="39">
        <v>16</v>
      </c>
      <c r="E21" s="84">
        <v>3</v>
      </c>
      <c r="F21" s="84">
        <v>3</v>
      </c>
      <c r="G21" s="84"/>
      <c r="H21" s="84">
        <v>2</v>
      </c>
      <c r="I21" s="84"/>
      <c r="J21" s="84">
        <v>1</v>
      </c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166</v>
      </c>
      <c r="F25" s="94">
        <v>138</v>
      </c>
      <c r="G25" s="94">
        <v>2</v>
      </c>
      <c r="H25" s="94">
        <v>123</v>
      </c>
      <c r="I25" s="94">
        <v>56</v>
      </c>
      <c r="J25" s="94">
        <v>43</v>
      </c>
      <c r="K25" s="94">
        <v>2</v>
      </c>
      <c r="L25" s="91">
        <f>E25-F25</f>
        <v>28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5086</v>
      </c>
      <c r="F26" s="84">
        <v>5037</v>
      </c>
      <c r="G26" s="84">
        <v>2</v>
      </c>
      <c r="H26" s="84">
        <v>5027</v>
      </c>
      <c r="I26" s="84">
        <v>4680</v>
      </c>
      <c r="J26" s="84">
        <v>59</v>
      </c>
      <c r="K26" s="84"/>
      <c r="L26" s="91">
        <f>E26-F26</f>
        <v>49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42</v>
      </c>
      <c r="F27" s="111">
        <v>41</v>
      </c>
      <c r="G27" s="111"/>
      <c r="H27" s="111">
        <v>35</v>
      </c>
      <c r="I27" s="111">
        <v>26</v>
      </c>
      <c r="J27" s="111">
        <v>7</v>
      </c>
      <c r="K27" s="111">
        <v>1</v>
      </c>
      <c r="L27" s="91">
        <f>E27-F27</f>
        <v>1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1925</v>
      </c>
      <c r="F28" s="84">
        <v>1840</v>
      </c>
      <c r="G28" s="84"/>
      <c r="H28" s="84">
        <v>1834</v>
      </c>
      <c r="I28" s="84">
        <v>1697</v>
      </c>
      <c r="J28" s="84">
        <v>91</v>
      </c>
      <c r="K28" s="84"/>
      <c r="L28" s="91">
        <f>E28-F28</f>
        <v>85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2552</v>
      </c>
      <c r="F29" s="84">
        <v>1755</v>
      </c>
      <c r="G29" s="84">
        <v>51</v>
      </c>
      <c r="H29" s="84">
        <v>1800</v>
      </c>
      <c r="I29" s="84">
        <v>1470</v>
      </c>
      <c r="J29" s="84">
        <v>752</v>
      </c>
      <c r="K29" s="84">
        <v>89</v>
      </c>
      <c r="L29" s="91">
        <f>E29-F29</f>
        <v>797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251</v>
      </c>
      <c r="F30" s="84">
        <v>245</v>
      </c>
      <c r="G30" s="84"/>
      <c r="H30" s="84">
        <v>242</v>
      </c>
      <c r="I30" s="84">
        <v>210</v>
      </c>
      <c r="J30" s="84">
        <v>9</v>
      </c>
      <c r="K30" s="84"/>
      <c r="L30" s="91">
        <f>E30-F30</f>
        <v>6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236</v>
      </c>
      <c r="F31" s="84">
        <v>211</v>
      </c>
      <c r="G31" s="84">
        <v>1</v>
      </c>
      <c r="H31" s="84">
        <v>192</v>
      </c>
      <c r="I31" s="84">
        <v>171</v>
      </c>
      <c r="J31" s="84">
        <v>44</v>
      </c>
      <c r="K31" s="84"/>
      <c r="L31" s="91">
        <f>E31-F31</f>
        <v>25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74</v>
      </c>
      <c r="F32" s="84">
        <v>73</v>
      </c>
      <c r="G32" s="84"/>
      <c r="H32" s="84">
        <v>68</v>
      </c>
      <c r="I32" s="84">
        <v>49</v>
      </c>
      <c r="J32" s="84">
        <v>6</v>
      </c>
      <c r="K32" s="84"/>
      <c r="L32" s="91">
        <f>E32-F32</f>
        <v>1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7</v>
      </c>
      <c r="F33" s="84">
        <v>5</v>
      </c>
      <c r="G33" s="84"/>
      <c r="H33" s="84">
        <v>5</v>
      </c>
      <c r="I33" s="84">
        <v>1</v>
      </c>
      <c r="J33" s="84">
        <v>2</v>
      </c>
      <c r="K33" s="84"/>
      <c r="L33" s="91">
        <f>E33-F33</f>
        <v>2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2</v>
      </c>
      <c r="F34" s="84">
        <v>2</v>
      </c>
      <c r="G34" s="84"/>
      <c r="H34" s="84">
        <v>1</v>
      </c>
      <c r="I34" s="84">
        <v>1</v>
      </c>
      <c r="J34" s="84">
        <v>1</v>
      </c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8</v>
      </c>
      <c r="F35" s="84">
        <v>8</v>
      </c>
      <c r="G35" s="84"/>
      <c r="H35" s="84">
        <v>8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35</v>
      </c>
      <c r="F36" s="84">
        <v>26</v>
      </c>
      <c r="G36" s="84"/>
      <c r="H36" s="84">
        <v>25</v>
      </c>
      <c r="I36" s="84">
        <v>11</v>
      </c>
      <c r="J36" s="84">
        <v>10</v>
      </c>
      <c r="K36" s="84">
        <v>2</v>
      </c>
      <c r="L36" s="91">
        <f>E36-F36</f>
        <v>9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426</v>
      </c>
      <c r="F37" s="84">
        <v>409</v>
      </c>
      <c r="G37" s="84"/>
      <c r="H37" s="84">
        <v>393</v>
      </c>
      <c r="I37" s="84">
        <v>307</v>
      </c>
      <c r="J37" s="84">
        <v>33</v>
      </c>
      <c r="K37" s="84"/>
      <c r="L37" s="91">
        <f>E37-F37</f>
        <v>17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6</v>
      </c>
      <c r="F39" s="84">
        <v>6</v>
      </c>
      <c r="G39" s="84"/>
      <c r="H39" s="84">
        <v>6</v>
      </c>
      <c r="I39" s="84">
        <v>3</v>
      </c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8743</v>
      </c>
      <c r="F40" s="94">
        <v>7824</v>
      </c>
      <c r="G40" s="94">
        <v>54</v>
      </c>
      <c r="H40" s="94">
        <v>7729</v>
      </c>
      <c r="I40" s="94">
        <v>6719</v>
      </c>
      <c r="J40" s="94">
        <v>1014</v>
      </c>
      <c r="K40" s="94">
        <v>92</v>
      </c>
      <c r="L40" s="91">
        <f>E40-F40</f>
        <v>919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3421</v>
      </c>
      <c r="F41" s="84">
        <v>3237</v>
      </c>
      <c r="G41" s="84"/>
      <c r="H41" s="84">
        <v>3269</v>
      </c>
      <c r="I41" s="121" t="s">
        <v>208</v>
      </c>
      <c r="J41" s="84">
        <v>152</v>
      </c>
      <c r="K41" s="84"/>
      <c r="L41" s="91">
        <f>E41-F41</f>
        <v>184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12</v>
      </c>
      <c r="F42" s="84">
        <v>9</v>
      </c>
      <c r="G42" s="84"/>
      <c r="H42" s="84">
        <v>11</v>
      </c>
      <c r="I42" s="121" t="s">
        <v>208</v>
      </c>
      <c r="J42" s="84">
        <v>1</v>
      </c>
      <c r="K42" s="84"/>
      <c r="L42" s="91">
        <f>E42-F42</f>
        <v>3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72</v>
      </c>
      <c r="F43" s="84">
        <v>69</v>
      </c>
      <c r="G43" s="84"/>
      <c r="H43" s="84">
        <v>67</v>
      </c>
      <c r="I43" s="84">
        <v>57</v>
      </c>
      <c r="J43" s="84">
        <v>5</v>
      </c>
      <c r="K43" s="84"/>
      <c r="L43" s="91">
        <f>E43-F43</f>
        <v>3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13</v>
      </c>
      <c r="F44" s="84">
        <v>13</v>
      </c>
      <c r="G44" s="84"/>
      <c r="H44" s="84">
        <v>13</v>
      </c>
      <c r="I44" s="84">
        <v>2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3506</v>
      </c>
      <c r="F45" s="84">
        <f aca="true" t="shared" si="0" ref="F45:K45">F41+F43+F44</f>
        <v>3319</v>
      </c>
      <c r="G45" s="84">
        <f t="shared" si="0"/>
        <v>0</v>
      </c>
      <c r="H45" s="84">
        <f t="shared" si="0"/>
        <v>3349</v>
      </c>
      <c r="I45" s="84">
        <f>I43+I44</f>
        <v>59</v>
      </c>
      <c r="J45" s="84">
        <f t="shared" si="0"/>
        <v>157</v>
      </c>
      <c r="K45" s="84">
        <f t="shared" si="0"/>
        <v>0</v>
      </c>
      <c r="L45" s="91">
        <f>E45-F45</f>
        <v>187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17792</v>
      </c>
      <c r="F46" s="84">
        <f t="shared" si="1"/>
        <v>16158</v>
      </c>
      <c r="G46" s="84">
        <f t="shared" si="1"/>
        <v>66</v>
      </c>
      <c r="H46" s="84">
        <f t="shared" si="1"/>
        <v>15998</v>
      </c>
      <c r="I46" s="84">
        <f t="shared" si="1"/>
        <v>10505</v>
      </c>
      <c r="J46" s="84">
        <f t="shared" si="1"/>
        <v>1794</v>
      </c>
      <c r="K46" s="84">
        <f t="shared" si="1"/>
        <v>273</v>
      </c>
      <c r="L46" s="91">
        <f>E46-F46</f>
        <v>1634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&amp;L0F3A784F&amp;C&amp;R2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118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45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345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2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96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54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56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109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24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31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280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13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6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48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32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3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2653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147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82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13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9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>
        <v>2</v>
      </c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>
        <v>9</v>
      </c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11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2</v>
      </c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>
        <v>2</v>
      </c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3</v>
      </c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>
        <v>1</v>
      </c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>
        <v>1</v>
      </c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79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332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29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9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20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50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28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50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&amp;L0F3A784F&amp;C&amp;R3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296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209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37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75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2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64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>
        <v>1</v>
      </c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2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21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1383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14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/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7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1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24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154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12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>
        <v>50513</v>
      </c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>
        <v>21602</v>
      </c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3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9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8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615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1338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1157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2608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6135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55203194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52980131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53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231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117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145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15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10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>
        <v>5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14749</v>
      </c>
      <c r="F58" s="109">
        <f>F59+F62+F63+F64</f>
        <v>952</v>
      </c>
      <c r="G58" s="109">
        <f>G59+G62+G63+G64</f>
        <v>160</v>
      </c>
      <c r="H58" s="109">
        <f>H59+H62+H63+H64</f>
        <v>69</v>
      </c>
      <c r="I58" s="109">
        <f>I59+I62+I63+I64</f>
        <v>68</v>
      </c>
    </row>
    <row r="59" spans="1:9" ht="13.5" customHeight="1">
      <c r="A59" s="201" t="s">
        <v>103</v>
      </c>
      <c r="B59" s="201"/>
      <c r="C59" s="201"/>
      <c r="D59" s="201"/>
      <c r="E59" s="94">
        <v>4570</v>
      </c>
      <c r="F59" s="94">
        <v>160</v>
      </c>
      <c r="G59" s="94">
        <v>32</v>
      </c>
      <c r="H59" s="94">
        <v>11</v>
      </c>
      <c r="I59" s="94">
        <v>24</v>
      </c>
    </row>
    <row r="60" spans="1:9" ht="13.5" customHeight="1">
      <c r="A60" s="249" t="s">
        <v>201</v>
      </c>
      <c r="B60" s="250"/>
      <c r="C60" s="250"/>
      <c r="D60" s="251"/>
      <c r="E60" s="86">
        <v>141</v>
      </c>
      <c r="F60" s="86">
        <v>95</v>
      </c>
      <c r="G60" s="86">
        <v>26</v>
      </c>
      <c r="H60" s="86">
        <v>10</v>
      </c>
      <c r="I60" s="86">
        <v>23</v>
      </c>
    </row>
    <row r="61" spans="1:9" ht="13.5" customHeight="1">
      <c r="A61" s="249" t="s">
        <v>202</v>
      </c>
      <c r="B61" s="250"/>
      <c r="C61" s="250"/>
      <c r="D61" s="251"/>
      <c r="E61" s="86">
        <v>4207</v>
      </c>
      <c r="F61" s="86">
        <v>59</v>
      </c>
      <c r="G61" s="86">
        <v>3</v>
      </c>
      <c r="H61" s="86">
        <v>1</v>
      </c>
      <c r="I61" s="86"/>
    </row>
    <row r="62" spans="1:9" ht="13.5" customHeight="1">
      <c r="A62" s="252" t="s">
        <v>30</v>
      </c>
      <c r="B62" s="252"/>
      <c r="C62" s="252"/>
      <c r="D62" s="252"/>
      <c r="E62" s="84">
        <v>89</v>
      </c>
      <c r="F62" s="84">
        <v>26</v>
      </c>
      <c r="G62" s="84">
        <v>5</v>
      </c>
      <c r="H62" s="84">
        <v>1</v>
      </c>
      <c r="I62" s="84">
        <v>2</v>
      </c>
    </row>
    <row r="63" spans="1:9" ht="13.5" customHeight="1">
      <c r="A63" s="252" t="s">
        <v>104</v>
      </c>
      <c r="B63" s="252"/>
      <c r="C63" s="252"/>
      <c r="D63" s="252"/>
      <c r="E63" s="84">
        <v>6852</v>
      </c>
      <c r="F63" s="84">
        <v>656</v>
      </c>
      <c r="G63" s="84">
        <v>122</v>
      </c>
      <c r="H63" s="84">
        <v>57</v>
      </c>
      <c r="I63" s="84">
        <v>42</v>
      </c>
    </row>
    <row r="64" spans="1:9" ht="13.5" customHeight="1">
      <c r="A64" s="201" t="s">
        <v>108</v>
      </c>
      <c r="B64" s="201"/>
      <c r="C64" s="201"/>
      <c r="D64" s="201"/>
      <c r="E64" s="84">
        <v>3238</v>
      </c>
      <c r="F64" s="84">
        <v>110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8747</v>
      </c>
      <c r="G68" s="115">
        <v>117916795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6438</v>
      </c>
      <c r="G69" s="117">
        <v>99726504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2309</v>
      </c>
      <c r="G70" s="117">
        <v>18190291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2239</v>
      </c>
      <c r="G71" s="115">
        <v>2389492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>
        <v>3</v>
      </c>
      <c r="G72" s="117">
        <v>62729</v>
      </c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>
        <v>1</v>
      </c>
      <c r="G73" s="117">
        <v>2270</v>
      </c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&amp;L0F3A784F&amp;C&amp;R4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15.217391304347826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30.862068965517242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4.651162790697675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9.072978303747535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99.00977843792549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1599.8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1779.2</v>
      </c>
    </row>
    <row r="11" spans="1:4" ht="16.5" customHeight="1">
      <c r="A11" s="223" t="s">
        <v>62</v>
      </c>
      <c r="B11" s="225"/>
      <c r="C11" s="10">
        <v>9</v>
      </c>
      <c r="D11" s="84">
        <v>37</v>
      </c>
    </row>
    <row r="12" spans="1:4" ht="16.5" customHeight="1">
      <c r="A12" s="252" t="s">
        <v>103</v>
      </c>
      <c r="B12" s="252"/>
      <c r="C12" s="10">
        <v>10</v>
      </c>
      <c r="D12" s="84">
        <v>25</v>
      </c>
    </row>
    <row r="13" spans="1:4" ht="16.5" customHeight="1">
      <c r="A13" s="249" t="s">
        <v>201</v>
      </c>
      <c r="B13" s="251"/>
      <c r="C13" s="10">
        <v>11</v>
      </c>
      <c r="D13" s="94">
        <v>286</v>
      </c>
    </row>
    <row r="14" spans="1:4" ht="16.5" customHeight="1">
      <c r="A14" s="249" t="s">
        <v>202</v>
      </c>
      <c r="B14" s="251"/>
      <c r="C14" s="10">
        <v>12</v>
      </c>
      <c r="D14" s="94">
        <v>7</v>
      </c>
    </row>
    <row r="15" spans="1:4" ht="16.5" customHeight="1">
      <c r="A15" s="252" t="s">
        <v>30</v>
      </c>
      <c r="B15" s="252"/>
      <c r="C15" s="10">
        <v>13</v>
      </c>
      <c r="D15" s="84">
        <v>114</v>
      </c>
    </row>
    <row r="16" spans="1:4" ht="16.5" customHeight="1">
      <c r="A16" s="252" t="s">
        <v>104</v>
      </c>
      <c r="B16" s="252"/>
      <c r="C16" s="10">
        <v>14</v>
      </c>
      <c r="D16" s="84">
        <v>51</v>
      </c>
    </row>
    <row r="17" spans="1:5" ht="16.5" customHeight="1">
      <c r="A17" s="252" t="s">
        <v>108</v>
      </c>
      <c r="B17" s="252"/>
      <c r="C17" s="10">
        <v>15</v>
      </c>
      <c r="D17" s="84">
        <v>19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219</v>
      </c>
      <c r="D26" s="337"/>
    </row>
    <row r="27" spans="1:4" ht="12.75">
      <c r="A27" s="62" t="s">
        <v>101</v>
      </c>
      <c r="B27" s="83"/>
      <c r="C27" s="337" t="s">
        <v>220</v>
      </c>
      <c r="D27" s="337"/>
    </row>
    <row r="28" ht="15.75" customHeight="1"/>
    <row r="29" spans="3:4" ht="12.75" customHeight="1">
      <c r="C29" s="340" t="s">
        <v>221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&amp;L0F3A784F&amp;C&amp;R5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Ханюкова-Липова І.А.</cp:lastModifiedBy>
  <cp:lastPrinted>2021-09-02T06:14:55Z</cp:lastPrinted>
  <dcterms:created xsi:type="dcterms:W3CDTF">2004-04-20T14:33:35Z</dcterms:created>
  <dcterms:modified xsi:type="dcterms:W3CDTF">2024-01-16T11:53:38Z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1-мзс_00591_4.2023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0F3A784F</vt:lpwstr>
  </property>
  <property fmtid="{D5CDD505-2E9C-101B-9397-08002B2CF9AE}" pid="9" name="Підрозділ">
    <vt:lpwstr>Зарічний районний суд м.Суми</vt:lpwstr>
  </property>
  <property fmtid="{D5CDD505-2E9C-101B-9397-08002B2CF9AE}" pid="10" name="ПідрозділDBID">
    <vt:i4>0</vt:i4>
  </property>
  <property fmtid="{D5CDD505-2E9C-101B-9397-08002B2CF9AE}" pid="11" name="ПідрозділID">
    <vt:i4>826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