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\Common\Горкуша\звіти 2020 рік на сайт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/>
  <c r="H16" i="15"/>
  <c r="I16" i="15"/>
  <c r="J16" i="15"/>
  <c r="J46" i="15"/>
  <c r="K16" i="15"/>
  <c r="D4" i="22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J45" i="15"/>
  <c r="D7" i="22"/>
  <c r="I45" i="15"/>
  <c r="I46" i="15"/>
  <c r="H45" i="15"/>
  <c r="H46" i="15"/>
  <c r="D9" i="22"/>
  <c r="G45" i="15"/>
  <c r="F45" i="15"/>
  <c r="E45" i="15"/>
  <c r="E46" i="15"/>
  <c r="L45" i="15"/>
  <c r="D3" i="22"/>
  <c r="L46" i="15"/>
  <c r="K46" i="15"/>
  <c r="D10" i="22"/>
  <c r="F46" i="15"/>
  <c r="D8" i="22"/>
</calcChain>
</file>

<file path=xl/sharedStrings.xml><?xml version="1.0" encoding="utf-8"?>
<sst xmlns="http://schemas.openxmlformats.org/spreadsheetml/2006/main" count="290" uniqueCount="218">
  <si>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</si>
  <si>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</si>
  <si>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</si>
  <si>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</si>
  <si>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</si>
  <si>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</si>
  <si>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</si>
  <si>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</si>
  <si>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</si>
  <si>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</si>
  <si>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</si>
  <si>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</si>
  <si>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</si>
  <si>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</si>
  <si>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</si>
  <si>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</si>
  <si>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</si>
  <si>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</si>
  <si>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</si>
  <si>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</si>
  <si>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</si>
  <si>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</si>
  <si>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</si>
  <si>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</si>
  <si>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</si>
  <si>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</si>
  <si>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</si>
  <si>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</si>
  <si>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</si>
  <si>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</si>
  <si>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</si>
  <si>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</si>
  <si>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</si>
  <si>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</si>
  <si>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</si>
  <si>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</si>
  <si>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</si>
  <si>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</si>
  <si>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</si>
  <si>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</si>
  <si>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</si>
  <si>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</si>
  <si>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</si>
  <si>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</si>
  <si>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</si>
  <si>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</si>
  <si>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</si>
  <si>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</si>
  <si>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</si>
  <si>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</si>
  <si>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</si>
  <si>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</si>
  <si>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</si>
  <si>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</si>
  <si>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</si>
  <si>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</si>
  <si>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</si>
  <si>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</si>
  <si>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</si>
  <si>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</si>
  <si>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</si>
  <si>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</si>
  <si>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</si>
  <si>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</si>
  <si>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</si>
  <si>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</si>
  <si>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</si>
  <si>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</si>
  <si>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</si>
  <si>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</si>
  <si>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</si>
  <si>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</si>
  <si>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</si>
  <si>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</si>
  <si>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</si>
  <si>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</si>
  <si>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</si>
  <si>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</si>
  <si>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</si>
  <si>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</si>
  <si>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</si>
  <si>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</si>
  <si>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</si>
  <si>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</si>
  <si>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</si>
  <si>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</si>
  <si>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</si>
  <si>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</si>
  <si>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</si>
  <si>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</si>
  <si>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</si>
  <si>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</si>
  <si>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</si>
  <si>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</si>
  <si>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</si>
  <si>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</si>
  <si>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</si>
  <si>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</si>
  <si>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</si>
  <si>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</si>
  <si>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</si>
  <si>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</si>
  <si>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</si>
  <si>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</si>
  <si>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</si>
  <si>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</si>
  <si>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</si>
  <si>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</si>
  <si>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</si>
  <si>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</si>
  <si>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</si>
  <si>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</si>
  <si>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</si>
  <si>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</si>
  <si>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</si>
  <si>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</si>
  <si>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</si>
  <si>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</si>
  <si>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</si>
  <si>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</si>
  <si>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</si>
  <si>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</si>
  <si>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</si>
  <si>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</si>
  <si>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</si>
  <si>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</si>
  <si>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</si>
  <si>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</si>
  <si>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</si>
  <si>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</si>
  <si>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</si>
  <si>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</si>
  <si>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</si>
  <si>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</si>
  <si>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</si>
  <si>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</si>
  <si>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</si>
  <si>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</si>
  <si>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</si>
  <si>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</si>
  <si>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</si>
  <si>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</si>
  <si>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</si>
  <si>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</si>
  <si>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</si>
  <si>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</si>
  <si>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</si>
  <si>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</si>
  <si>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</si>
  <si>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</si>
  <si>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</si>
  <si>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</si>
  <si>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</si>
  <si>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</si>
  <si>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</si>
  <si>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</si>
  <si>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</si>
  <si>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</si>
  <si>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</si>
  <si>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</si>
  <si>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</si>
  <si>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</si>
  <si>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</si>
  <si>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</si>
  <si>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</si>
  <si>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</si>
  <si>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</si>
  <si>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</si>
  <si>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</si>
  <si>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</si>
  <si>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</si>
  <si>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</si>
  <si>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</si>
  <si>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</si>
  <si>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</si>
  <si>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</si>
  <si>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</si>
  <si>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</si>
  <si>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</si>
  <si>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</si>
  <si>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</si>
  <si>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</si>
  <si>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</si>
  <si>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</si>
  <si>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</si>
  <si>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</si>
  <si>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</si>
  <si>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</si>
  <si>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</si>
  <si>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</si>
  <si>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</si>
  <si>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</si>
  <si>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</si>
  <si>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</si>
  <si>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</si>
  <si>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</si>
  <si>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</si>
  <si>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</si>
  <si>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</si>
  <si>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</si>
  <si>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</si>
  <si>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</si>
  <si>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</si>
  <si>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</si>
  <si>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</si>
  <si>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</si>
  <si>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</si>
  <si>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</si>
  <si>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Зарічний районний суд м.Суми</t>
  </si>
  <si>
    <t>40030.м. Суми.вул. Академічна 13</t>
  </si>
  <si>
    <t>Доручення судів України / іноземних судів</t>
  </si>
  <si>
    <t xml:space="preserve">Розглянуто справ судом присяжних </t>
  </si>
  <si>
    <t>Г.В. Шелєхова</t>
  </si>
  <si>
    <t>Т.І. Світлична</t>
  </si>
  <si>
    <t>(0542) 600-796</t>
  </si>
  <si>
    <t>(0542) 600-799</t>
  </si>
  <si>
    <t>inbox@zr.su.court.gov.ua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</si>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</sst>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&amp;C&amp;L52F5A324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687</v>
      </c>
      <c r="F6" s="105">
        <v>357</v>
      </c>
      <c r="G6" s="105">
        <v>15</v>
      </c>
      <c r="H6" s="105">
        <v>334</v>
      </c>
      <c r="I6" s="105" t="s">
        <v>206</v>
      </c>
      <c r="J6" s="105">
        <v>353</v>
      </c>
      <c r="K6" s="84">
        <v>165</v>
      </c>
      <c r="L6" s="91">
        <f t="shared" ref="L6:L46" si="0">E6-F6</f>
        <v>330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3198</v>
      </c>
      <c r="F7" s="105">
        <v>3102</v>
      </c>
      <c r="G7" s="105">
        <v>5</v>
      </c>
      <c r="H7" s="105">
        <v>3153</v>
      </c>
      <c r="I7" s="105">
        <v>2408</v>
      </c>
      <c r="J7" s="105">
        <v>45</v>
      </c>
      <c r="K7" s="84"/>
      <c r="L7" s="91">
        <f t="shared" si="0"/>
        <v>96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4</v>
      </c>
      <c r="F8" s="105">
        <v>4</v>
      </c>
      <c r="G8" s="105"/>
      <c r="H8" s="105">
        <v>3</v>
      </c>
      <c r="I8" s="105">
        <v>1</v>
      </c>
      <c r="J8" s="105">
        <v>1</v>
      </c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210</v>
      </c>
      <c r="F9" s="105">
        <v>192</v>
      </c>
      <c r="G9" s="105">
        <v>3</v>
      </c>
      <c r="H9" s="85">
        <v>194</v>
      </c>
      <c r="I9" s="105">
        <v>111</v>
      </c>
      <c r="J9" s="105">
        <v>16</v>
      </c>
      <c r="K9" s="84"/>
      <c r="L9" s="91">
        <f t="shared" si="0"/>
        <v>18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11</v>
      </c>
      <c r="F10" s="105">
        <v>8</v>
      </c>
      <c r="G10" s="105">
        <v>3</v>
      </c>
      <c r="H10" s="105">
        <v>6</v>
      </c>
      <c r="I10" s="105"/>
      <c r="J10" s="105">
        <v>5</v>
      </c>
      <c r="K10" s="84"/>
      <c r="L10" s="91">
        <f t="shared" si="0"/>
        <v>3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212</v>
      </c>
      <c r="F12" s="105">
        <v>211</v>
      </c>
      <c r="G12" s="105"/>
      <c r="H12" s="105">
        <v>212</v>
      </c>
      <c r="I12" s="105">
        <v>176</v>
      </c>
      <c r="J12" s="105"/>
      <c r="K12" s="84"/>
      <c r="L12" s="91">
        <f t="shared" si="0"/>
        <v>1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8</v>
      </c>
      <c r="F13" s="105">
        <v>1</v>
      </c>
      <c r="G13" s="105"/>
      <c r="H13" s="105"/>
      <c r="I13" s="105"/>
      <c r="J13" s="105">
        <v>8</v>
      </c>
      <c r="K13" s="84">
        <v>2</v>
      </c>
      <c r="L13" s="91">
        <f t="shared" si="0"/>
        <v>7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47</v>
      </c>
      <c r="F14" s="112">
        <v>30</v>
      </c>
      <c r="G14" s="112"/>
      <c r="H14" s="112">
        <v>46</v>
      </c>
      <c r="I14" s="112">
        <v>10</v>
      </c>
      <c r="J14" s="112">
        <v>1</v>
      </c>
      <c r="K14" s="94"/>
      <c r="L14" s="91">
        <f t="shared" si="0"/>
        <v>17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4377</v>
      </c>
      <c r="F16" s="86">
        <f t="shared" si="1"/>
        <v>3905</v>
      </c>
      <c r="G16" s="86">
        <f t="shared" si="1"/>
        <v>26</v>
      </c>
      <c r="H16" s="86">
        <f t="shared" si="1"/>
        <v>3948</v>
      </c>
      <c r="I16" s="86">
        <f t="shared" si="1"/>
        <v>2706</v>
      </c>
      <c r="J16" s="86">
        <f t="shared" si="1"/>
        <v>429</v>
      </c>
      <c r="K16" s="86">
        <f t="shared" si="1"/>
        <v>167</v>
      </c>
      <c r="L16" s="91">
        <f t="shared" si="0"/>
        <v>472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201</v>
      </c>
      <c r="F17" s="84">
        <v>189</v>
      </c>
      <c r="G17" s="84">
        <v>1</v>
      </c>
      <c r="H17" s="84">
        <v>193</v>
      </c>
      <c r="I17" s="84">
        <v>140</v>
      </c>
      <c r="J17" s="84">
        <v>8</v>
      </c>
      <c r="K17" s="84"/>
      <c r="L17" s="91">
        <f t="shared" si="0"/>
        <v>12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194</v>
      </c>
      <c r="F18" s="84">
        <v>146</v>
      </c>
      <c r="G18" s="84">
        <v>5</v>
      </c>
      <c r="H18" s="84">
        <v>159</v>
      </c>
      <c r="I18" s="84">
        <v>124</v>
      </c>
      <c r="J18" s="84">
        <v>35</v>
      </c>
      <c r="K18" s="84">
        <v>8</v>
      </c>
      <c r="L18" s="91">
        <f t="shared" si="0"/>
        <v>48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54</v>
      </c>
      <c r="F20" s="84">
        <v>43</v>
      </c>
      <c r="G20" s="84"/>
      <c r="H20" s="84">
        <v>45</v>
      </c>
      <c r="I20" s="84">
        <v>32</v>
      </c>
      <c r="J20" s="84">
        <v>9</v>
      </c>
      <c r="K20" s="84">
        <v>3</v>
      </c>
      <c r="L20" s="91">
        <f t="shared" si="0"/>
        <v>11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>
        <v>1</v>
      </c>
      <c r="F23" s="84">
        <v>1</v>
      </c>
      <c r="G23" s="84"/>
      <c r="H23" s="84">
        <v>1</v>
      </c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310</v>
      </c>
      <c r="F25" s="94">
        <v>245</v>
      </c>
      <c r="G25" s="94">
        <v>5</v>
      </c>
      <c r="H25" s="94">
        <v>258</v>
      </c>
      <c r="I25" s="94">
        <v>156</v>
      </c>
      <c r="J25" s="94">
        <v>52</v>
      </c>
      <c r="K25" s="94">
        <v>11</v>
      </c>
      <c r="L25" s="91">
        <f t="shared" si="0"/>
        <v>65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2432</v>
      </c>
      <c r="F26" s="84">
        <v>2374</v>
      </c>
      <c r="G26" s="84"/>
      <c r="H26" s="84">
        <v>2419</v>
      </c>
      <c r="I26" s="84">
        <v>2254</v>
      </c>
      <c r="J26" s="84">
        <v>13</v>
      </c>
      <c r="K26" s="84"/>
      <c r="L26" s="91">
        <f t="shared" si="0"/>
        <v>58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14</v>
      </c>
      <c r="F27" s="84">
        <v>14</v>
      </c>
      <c r="G27" s="84"/>
      <c r="H27" s="84">
        <v>14</v>
      </c>
      <c r="I27" s="84">
        <v>8</v>
      </c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2054</v>
      </c>
      <c r="F28" s="84">
        <v>1977</v>
      </c>
      <c r="G28" s="84">
        <v>3</v>
      </c>
      <c r="H28" s="84">
        <v>1989</v>
      </c>
      <c r="I28" s="84">
        <v>1764</v>
      </c>
      <c r="J28" s="84">
        <v>65</v>
      </c>
      <c r="K28" s="84"/>
      <c r="L28" s="91">
        <f t="shared" si="0"/>
        <v>77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2920</v>
      </c>
      <c r="F29" s="84">
        <v>1829</v>
      </c>
      <c r="G29" s="84">
        <v>52</v>
      </c>
      <c r="H29" s="84">
        <v>1796</v>
      </c>
      <c r="I29" s="84">
        <v>1472</v>
      </c>
      <c r="J29" s="84">
        <v>1124</v>
      </c>
      <c r="K29" s="84">
        <v>202</v>
      </c>
      <c r="L29" s="91">
        <f t="shared" si="0"/>
        <v>1091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203</v>
      </c>
      <c r="F30" s="84">
        <v>192</v>
      </c>
      <c r="G30" s="84"/>
      <c r="H30" s="84">
        <v>193</v>
      </c>
      <c r="I30" s="84">
        <v>180</v>
      </c>
      <c r="J30" s="84">
        <v>10</v>
      </c>
      <c r="K30" s="84">
        <v>1</v>
      </c>
      <c r="L30" s="91">
        <f t="shared" si="0"/>
        <v>11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235</v>
      </c>
      <c r="F31" s="84">
        <v>180</v>
      </c>
      <c r="G31" s="84"/>
      <c r="H31" s="84">
        <v>193</v>
      </c>
      <c r="I31" s="84">
        <v>183</v>
      </c>
      <c r="J31" s="84">
        <v>42</v>
      </c>
      <c r="K31" s="84">
        <v>3</v>
      </c>
      <c r="L31" s="91">
        <f t="shared" si="0"/>
        <v>55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68</v>
      </c>
      <c r="F32" s="84">
        <v>58</v>
      </c>
      <c r="G32" s="84">
        <v>1</v>
      </c>
      <c r="H32" s="84">
        <v>62</v>
      </c>
      <c r="I32" s="84">
        <v>41</v>
      </c>
      <c r="J32" s="84">
        <v>6</v>
      </c>
      <c r="K32" s="84"/>
      <c r="L32" s="91">
        <f t="shared" si="0"/>
        <v>10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10</v>
      </c>
      <c r="F33" s="84">
        <v>4</v>
      </c>
      <c r="G33" s="84"/>
      <c r="H33" s="84">
        <v>6</v>
      </c>
      <c r="I33" s="84">
        <v>2</v>
      </c>
      <c r="J33" s="84">
        <v>4</v>
      </c>
      <c r="K33" s="84">
        <v>2</v>
      </c>
      <c r="L33" s="91">
        <f t="shared" si="0"/>
        <v>6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5</v>
      </c>
      <c r="F35" s="84">
        <v>5</v>
      </c>
      <c r="G35" s="84"/>
      <c r="H35" s="84">
        <v>5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55</v>
      </c>
      <c r="F36" s="84">
        <v>44</v>
      </c>
      <c r="G36" s="84">
        <v>3</v>
      </c>
      <c r="H36" s="84">
        <v>43</v>
      </c>
      <c r="I36" s="84">
        <v>17</v>
      </c>
      <c r="J36" s="84">
        <v>12</v>
      </c>
      <c r="K36" s="84">
        <v>2</v>
      </c>
      <c r="L36" s="91">
        <f t="shared" si="0"/>
        <v>11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458</v>
      </c>
      <c r="F37" s="84">
        <v>430</v>
      </c>
      <c r="G37" s="84"/>
      <c r="H37" s="84">
        <v>426</v>
      </c>
      <c r="I37" s="84">
        <v>292</v>
      </c>
      <c r="J37" s="84">
        <v>32</v>
      </c>
      <c r="K37" s="84"/>
      <c r="L37" s="91">
        <f t="shared" si="0"/>
        <v>28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3</v>
      </c>
      <c r="F38" s="84">
        <v>3</v>
      </c>
      <c r="G38" s="84"/>
      <c r="H38" s="84">
        <v>2</v>
      </c>
      <c r="I38" s="84"/>
      <c r="J38" s="84">
        <v>1</v>
      </c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5</v>
      </c>
      <c r="F39" s="84">
        <v>5</v>
      </c>
      <c r="G39" s="84"/>
      <c r="H39" s="84">
        <v>4</v>
      </c>
      <c r="I39" s="84">
        <v>3</v>
      </c>
      <c r="J39" s="84">
        <v>1</v>
      </c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6518</v>
      </c>
      <c r="F40" s="94">
        <v>5240</v>
      </c>
      <c r="G40" s="94">
        <v>58</v>
      </c>
      <c r="H40" s="94">
        <v>5208</v>
      </c>
      <c r="I40" s="94">
        <v>4272</v>
      </c>
      <c r="J40" s="94">
        <v>1310</v>
      </c>
      <c r="K40" s="94">
        <v>210</v>
      </c>
      <c r="L40" s="91">
        <f t="shared" si="0"/>
        <v>1278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2515</v>
      </c>
      <c r="F41" s="84">
        <v>2410</v>
      </c>
      <c r="G41" s="84"/>
      <c r="H41" s="84">
        <v>2369</v>
      </c>
      <c r="I41" s="84" t="s">
        <v>206</v>
      </c>
      <c r="J41" s="84">
        <v>146</v>
      </c>
      <c r="K41" s="84"/>
      <c r="L41" s="91">
        <f t="shared" si="0"/>
        <v>105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27</v>
      </c>
      <c r="F42" s="84">
        <v>27</v>
      </c>
      <c r="G42" s="84"/>
      <c r="H42" s="84">
        <v>26</v>
      </c>
      <c r="I42" s="84" t="s">
        <v>206</v>
      </c>
      <c r="J42" s="84">
        <v>1</v>
      </c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44</v>
      </c>
      <c r="F43" s="84">
        <v>43</v>
      </c>
      <c r="G43" s="84"/>
      <c r="H43" s="84">
        <v>42</v>
      </c>
      <c r="I43" s="84">
        <v>16</v>
      </c>
      <c r="J43" s="84">
        <v>2</v>
      </c>
      <c r="K43" s="84"/>
      <c r="L43" s="91">
        <f t="shared" si="0"/>
        <v>1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28</v>
      </c>
      <c r="F44" s="84">
        <v>28</v>
      </c>
      <c r="G44" s="84"/>
      <c r="H44" s="84">
        <v>28</v>
      </c>
      <c r="I44" s="84">
        <v>23</v>
      </c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2587</v>
      </c>
      <c r="F45" s="84">
        <f>F41+F43+F44</f>
        <v>2481</v>
      </c>
      <c r="G45" s="84">
        <f>G41+G43+G44</f>
        <v>0</v>
      </c>
      <c r="H45" s="84">
        <f>H41+H43+H44</f>
        <v>2439</v>
      </c>
      <c r="I45" s="84">
        <f>I43+I44</f>
        <v>39</v>
      </c>
      <c r="J45" s="84">
        <f>J41+J43+J44</f>
        <v>148</v>
      </c>
      <c r="K45" s="84">
        <f>K41+K43+K44</f>
        <v>0</v>
      </c>
      <c r="L45" s="91">
        <f t="shared" si="0"/>
        <v>106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13792</v>
      </c>
      <c r="F46" s="84">
        <f t="shared" si="2"/>
        <v>11871</v>
      </c>
      <c r="G46" s="84">
        <f t="shared" si="2"/>
        <v>89</v>
      </c>
      <c r="H46" s="84">
        <f t="shared" si="2"/>
        <v>11853</v>
      </c>
      <c r="I46" s="84">
        <f t="shared" si="2"/>
        <v>7173</v>
      </c>
      <c r="J46" s="84">
        <f t="shared" si="2"/>
        <v>1939</v>
      </c>
      <c r="K46" s="84">
        <f t="shared" si="2"/>
        <v>388</v>
      </c>
      <c r="L46" s="91">
        <f t="shared" si="0"/>
        <v>1921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&amp;R2&amp;C&amp;R2&amp;L52F5A324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42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39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319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59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62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76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92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18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23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409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24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10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81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99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26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2921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210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76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34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17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>
        <v>4</v>
      </c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>
        <v>11</v>
      </c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4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24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6</v>
      </c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>
        <v>2</v>
      </c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>
        <v>4</v>
      </c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>
        <v>16</v>
      </c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>
        <v>5</v>
      </c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>
        <v>2</v>
      </c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60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659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134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48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86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>
        <v>1</v>
      </c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186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140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51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>
        <v>1</v>
      </c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&amp;R3&amp;C&amp;R3&amp;L52F5A324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334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247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72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>
        <v>1</v>
      </c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63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17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48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>
        <v>1</v>
      </c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32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1419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26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3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5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9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150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276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34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>
        <v>454737</v>
      </c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>
        <v>42076</v>
      </c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9</v>
      </c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24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29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692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1280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1019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3015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3503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/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54809481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54694556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>
        <v>1</v>
      </c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18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21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354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107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15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12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10060</v>
      </c>
      <c r="F57" s="115">
        <f>F58+F61+F62+F63</f>
        <v>1525</v>
      </c>
      <c r="G57" s="115">
        <f>G58+G61+G62+G63</f>
        <v>224</v>
      </c>
      <c r="H57" s="115">
        <f>H58+H61+H62+H63</f>
        <v>31</v>
      </c>
      <c r="I57" s="115">
        <f>I58+I61+I62+I63</f>
        <v>13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3680</v>
      </c>
      <c r="F58" s="94">
        <v>202</v>
      </c>
      <c r="G58" s="94">
        <v>42</v>
      </c>
      <c r="H58" s="94">
        <v>15</v>
      </c>
      <c r="I58" s="94">
        <v>9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147</v>
      </c>
      <c r="F59" s="86">
        <v>125</v>
      </c>
      <c r="G59" s="86">
        <v>38</v>
      </c>
      <c r="H59" s="86">
        <v>15</v>
      </c>
      <c r="I59" s="86">
        <v>9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3101</v>
      </c>
      <c r="F60" s="86">
        <v>48</v>
      </c>
      <c r="G60" s="86">
        <v>4</v>
      </c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196</v>
      </c>
      <c r="F61" s="84">
        <v>55</v>
      </c>
      <c r="G61" s="84">
        <v>6</v>
      </c>
      <c r="H61" s="84">
        <v>1</v>
      </c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3799</v>
      </c>
      <c r="F62" s="84">
        <v>1214</v>
      </c>
      <c r="G62" s="84">
        <v>176</v>
      </c>
      <c r="H62" s="84">
        <v>15</v>
      </c>
      <c r="I62" s="84">
        <v>4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2385</v>
      </c>
      <c r="F63" s="84">
        <v>54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5821</v>
      </c>
      <c r="G67" s="108">
        <v>80611236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4283</v>
      </c>
      <c r="G68" s="88">
        <v>75934727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1538</v>
      </c>
      <c r="G69" s="88">
        <v>4676509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1040</v>
      </c>
      <c r="G70" s="108">
        <v>588647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&amp;R4&amp;C&amp;R4&amp;L52F5A324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20.010314595152142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38.927738927738929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21.153846153846153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16.03053435114504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99.848369977255501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987.75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1149.3333333333333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48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26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198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7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78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77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17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215</v>
      </c>
      <c r="D26" s="256"/>
    </row>
    <row r="27" spans="1:7" x14ac:dyDescent="0.2">
      <c r="A27" s="62" t="s">
        <v>101</v>
      </c>
      <c r="B27" s="83"/>
      <c r="C27" s="256" t="s">
        <v>216</v>
      </c>
      <c r="D27" s="256"/>
    </row>
    <row r="28" spans="1:7" ht="15.75" customHeight="1" x14ac:dyDescent="0.2"/>
    <row r="29" spans="1:7" ht="12.75" customHeight="1" x14ac:dyDescent="0.2">
      <c r="C29" s="328" t="s">
        <v>217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&amp;R5&amp;C&amp;R5&amp;L52F5A324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2020-09-01T06:11:52Z</cp:lastPrinted>
  <dcterms:created xsi:type="dcterms:W3CDTF">2004-04-20T14:33:35Z</dcterms:created>
  <dcterms:modified xsi:type="dcterms:W3CDTF">2021-02-11T14:22:20Z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1-мзс_00591_4.2020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52F5A324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