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звіти 2021\"/>
    </mc:Choice>
  </mc:AlternateContent>
  <bookViews>
    <workbookView xWindow="32760" yWindow="32760" windowWidth="28800" windowHeight="7530" tabRatio="832" firstSheet="1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4" i="22" l="1"/>
  <c r="D5" i="22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G46" i="15"/>
  <c r="H16" i="15"/>
  <c r="I16" i="15"/>
  <c r="J16" i="15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6" i="15"/>
  <c r="K45" i="15"/>
  <c r="J45" i="15"/>
  <c r="D7" i="22"/>
  <c r="I45" i="15"/>
  <c r="H45" i="15"/>
  <c r="H46" i="15"/>
  <c r="D9" i="22"/>
  <c r="G45" i="15"/>
  <c r="F45" i="15"/>
  <c r="F46" i="15"/>
  <c r="E45" i="15"/>
  <c r="L45" i="15"/>
  <c r="E46" i="15"/>
  <c r="L46" i="15"/>
  <c r="D8" i="22"/>
  <c r="D10" i="22"/>
  <c r="J46" i="15"/>
  <c r="D3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<sst xmlns="http://schemas.openxmlformats.org/spreadsheetml/2006/main" count="295" uniqueCount="222">
  <si>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</si>
  <si>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</si>
  <si>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</si>
  <si>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</si>
  <si>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</si>
  <si>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</si>
  <si>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</si>
  <si>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</si>
  <si>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</si>
  <si>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</si>
  <si>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</si>
  <si>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</si>
  <si>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</si>
  <si>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</si>
  <si>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</si>
  <si>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</si>
  <si>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</si>
  <si>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</si>
  <si>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</si>
  <si>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</si>
  <si>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</si>
  <si>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</si>
  <si>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</si>
  <si>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</si>
  <si>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</si>
  <si>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</si>
  <si>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</si>
  <si>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</si>
  <si>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</si>
  <si>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</si>
  <si>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</si>
  <si>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</si>
  <si>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</si>
  <si>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</si>
  <si>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</si>
  <si>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</si>
  <si>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</si>
  <si>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</si>
  <si>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</si>
  <si>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</si>
  <si>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</si>
  <si>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</si>
  <si>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</si>
  <si>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</si>
  <si>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</si>
  <si>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</si>
  <si>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</si>
  <si>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</si>
  <si>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</si>
  <si>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</si>
  <si>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</si>
  <si>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</si>
  <si>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</si>
  <si>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</si>
  <si>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</si>
  <si>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</si>
  <si>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</si>
  <si>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</si>
  <si>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</si>
  <si>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</si>
  <si>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</si>
  <si>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</si>
  <si>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</si>
  <si>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</si>
  <si>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</si>
  <si>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</si>
  <si>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</si>
  <si>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</si>
  <si>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</si>
  <si>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</si>
  <si>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</si>
  <si>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</si>
  <si>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</si>
  <si>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</si>
  <si>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</si>
  <si>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</si>
  <si>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</si>
  <si>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</si>
  <si>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</si>
  <si>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</si>
  <si>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</si>
  <si>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</si>
  <si>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</si>
  <si>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</si>
  <si>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</si>
  <si>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</si>
  <si>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</si>
  <si>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</si>
  <si>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</si>
  <si>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</si>
  <si>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</si>
  <si>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</si>
  <si>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</si>
  <si>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</si>
  <si>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</si>
  <si>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</si>
  <si>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</si>
  <si>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</si>
  <si>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</si>
  <si>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</si>
  <si>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</si>
  <si>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</si>
  <si>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</si>
  <si>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</si>
  <si>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</si>
  <si>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</si>
  <si>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</si>
  <si>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</si>
  <si>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</si>
  <si>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</si>
  <si>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</si>
  <si>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</si>
  <si>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</si>
  <si>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</si>
  <si>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</si>
  <si>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</si>
  <si>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</si>
  <si>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</si>
  <si>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</si>
  <si>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</si>
  <si>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</si>
  <si>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</si>
  <si>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</si>
  <si>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</si>
  <si>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</si>
  <si>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</si>
  <si>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</si>
  <si>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</si>
  <si>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</si>
  <si>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</si>
  <si>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</si>
  <si>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</si>
  <si>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</si>
  <si>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</si>
  <si>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</si>
  <si>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</si>
  <si>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</si>
  <si>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</si>
  <si>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</si>
  <si>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</si>
  <si>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</si>
  <si>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</si>
  <si>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</si>
  <si>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</si>
  <si>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</si>
  <si>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</si>
  <si>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</si>
  <si>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</si>
  <si>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</si>
  <si>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</si>
  <si>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</si>
  <si>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</si>
  <si>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</si>
  <si>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</si>
  <si>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</si>
  <si>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</si>
  <si>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</si>
  <si>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</si>
  <si>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</si>
  <si>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</si>
  <si>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</si>
  <si>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</si>
  <si>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</si>
  <si>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</si>
  <si>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</si>
  <si>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</si>
  <si>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</si>
  <si>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</si>
  <si>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</si>
  <si>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</si>
  <si>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</si>
  <si>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</si>
  <si>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</si>
  <si>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</si>
  <si>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</si>
  <si>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</si>
  <si>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</si>
  <si>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</si>
  <si>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</si>
  <si>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</si>
  <si>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</si>
  <si>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</si>
  <si>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</si>
  <si>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</si>
  <si>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</si>
  <si>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</si>
  <si>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</si>
  <si>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</si>
  <si>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</si>
  <si>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</si>
  <si>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</si>
  <si>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</si>
  <si>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</si>
  <si>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</si>
  <si>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</si>
  <si>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</si>
  <si>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</si>
  <si>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</si>
  <si>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</si>
  <si>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</si>
  <si>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</si>
  <si>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</si>
  <si>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</si>
  <si>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</si>
  <si>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</si>
  <si>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</si>
  <si>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</si>
  <si>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</si>
  <si>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</si>
  <si>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</si>
  <si>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</si>
  <si>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</si>
  <si>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</si>
  <si>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</si>
  <si>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</si>
  <si>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</si>
  <si>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</si>
  <si>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>Н.О. Кузьмичова</t>
  </si>
  <si>
    <t>(0542)600-457</t>
  </si>
  <si>
    <t>(0542)600-799</t>
  </si>
  <si>
    <t>inbox@zr.su.court.gov.ua</t>
  </si>
  <si>
    <t>6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</si>
</sst>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 alignWithMargins="0">
    <oddFooter>&amp;C&amp;L2FCAA049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695</v>
      </c>
      <c r="F6" s="103">
        <v>350</v>
      </c>
      <c r="G6" s="103">
        <v>7</v>
      </c>
      <c r="H6" s="103">
        <v>384</v>
      </c>
      <c r="I6" s="121" t="s">
        <v>210</v>
      </c>
      <c r="J6" s="103">
        <v>311</v>
      </c>
      <c r="K6" s="84">
        <v>145</v>
      </c>
      <c r="L6" s="91">
        <f t="shared" ref="L6:L46" si="0">E6-F6</f>
        <v>345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3717</v>
      </c>
      <c r="F7" s="103">
        <v>3672</v>
      </c>
      <c r="G7" s="103">
        <v>4</v>
      </c>
      <c r="H7" s="103">
        <v>3628</v>
      </c>
      <c r="I7" s="103">
        <v>2985</v>
      </c>
      <c r="J7" s="103">
        <v>89</v>
      </c>
      <c r="K7" s="84">
        <v>13</v>
      </c>
      <c r="L7" s="91">
        <f t="shared" si="0"/>
        <v>45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>
        <v>11</v>
      </c>
      <c r="F8" s="103">
        <v>10</v>
      </c>
      <c r="G8" s="103"/>
      <c r="H8" s="103">
        <v>10</v>
      </c>
      <c r="I8" s="103">
        <v>8</v>
      </c>
      <c r="J8" s="103">
        <v>1</v>
      </c>
      <c r="K8" s="84"/>
      <c r="L8" s="91">
        <f t="shared" si="0"/>
        <v>1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168</v>
      </c>
      <c r="F9" s="103">
        <v>152</v>
      </c>
      <c r="G9" s="103"/>
      <c r="H9" s="85">
        <v>160</v>
      </c>
      <c r="I9" s="103">
        <v>96</v>
      </c>
      <c r="J9" s="103">
        <v>8</v>
      </c>
      <c r="K9" s="84"/>
      <c r="L9" s="91">
        <f t="shared" si="0"/>
        <v>16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11</v>
      </c>
      <c r="F10" s="103">
        <v>6</v>
      </c>
      <c r="G10" s="103"/>
      <c r="H10" s="103">
        <v>4</v>
      </c>
      <c r="I10" s="103"/>
      <c r="J10" s="103">
        <v>7</v>
      </c>
      <c r="K10" s="84">
        <v>4</v>
      </c>
      <c r="L10" s="91">
        <f t="shared" si="0"/>
        <v>5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301</v>
      </c>
      <c r="F12" s="103">
        <v>301</v>
      </c>
      <c r="G12" s="103"/>
      <c r="H12" s="103">
        <v>301</v>
      </c>
      <c r="I12" s="103">
        <v>254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8</v>
      </c>
      <c r="F13" s="103"/>
      <c r="G13" s="103"/>
      <c r="H13" s="103">
        <v>2</v>
      </c>
      <c r="I13" s="103">
        <v>1</v>
      </c>
      <c r="J13" s="103">
        <v>6</v>
      </c>
      <c r="K13" s="84">
        <v>1</v>
      </c>
      <c r="L13" s="91">
        <f t="shared" si="0"/>
        <v>8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3</v>
      </c>
      <c r="F14" s="106">
        <v>2</v>
      </c>
      <c r="G14" s="106"/>
      <c r="H14" s="106">
        <v>3</v>
      </c>
      <c r="I14" s="106">
        <v>2</v>
      </c>
      <c r="J14" s="106"/>
      <c r="K14" s="94"/>
      <c r="L14" s="91">
        <f t="shared" si="0"/>
        <v>1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4914</v>
      </c>
      <c r="F16" s="84">
        <f t="shared" si="1"/>
        <v>4493</v>
      </c>
      <c r="G16" s="84">
        <f t="shared" si="1"/>
        <v>11</v>
      </c>
      <c r="H16" s="84">
        <f t="shared" si="1"/>
        <v>4492</v>
      </c>
      <c r="I16" s="84">
        <f t="shared" si="1"/>
        <v>3346</v>
      </c>
      <c r="J16" s="84">
        <f t="shared" si="1"/>
        <v>422</v>
      </c>
      <c r="K16" s="84">
        <f t="shared" si="1"/>
        <v>163</v>
      </c>
      <c r="L16" s="91">
        <f t="shared" si="0"/>
        <v>421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182</v>
      </c>
      <c r="F17" s="84">
        <v>174</v>
      </c>
      <c r="G17" s="84"/>
      <c r="H17" s="84">
        <v>174</v>
      </c>
      <c r="I17" s="84">
        <v>139</v>
      </c>
      <c r="J17" s="84">
        <v>8</v>
      </c>
      <c r="K17" s="84"/>
      <c r="L17" s="91">
        <f t="shared" si="0"/>
        <v>8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178</v>
      </c>
      <c r="F18" s="84">
        <v>143</v>
      </c>
      <c r="G18" s="84">
        <v>2</v>
      </c>
      <c r="H18" s="84">
        <v>137</v>
      </c>
      <c r="I18" s="84">
        <v>101</v>
      </c>
      <c r="J18" s="84">
        <v>41</v>
      </c>
      <c r="K18" s="84">
        <v>6</v>
      </c>
      <c r="L18" s="91">
        <f t="shared" si="0"/>
        <v>35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28</v>
      </c>
      <c r="F20" s="84">
        <v>19</v>
      </c>
      <c r="G20" s="84"/>
      <c r="H20" s="84">
        <v>28</v>
      </c>
      <c r="I20" s="84">
        <v>11</v>
      </c>
      <c r="J20" s="84"/>
      <c r="K20" s="84"/>
      <c r="L20" s="91">
        <f t="shared" si="0"/>
        <v>9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249</v>
      </c>
      <c r="F25" s="94">
        <v>201</v>
      </c>
      <c r="G25" s="94">
        <v>2</v>
      </c>
      <c r="H25" s="94">
        <v>200</v>
      </c>
      <c r="I25" s="94">
        <v>112</v>
      </c>
      <c r="J25" s="94">
        <v>49</v>
      </c>
      <c r="K25" s="94">
        <v>6</v>
      </c>
      <c r="L25" s="91">
        <f t="shared" si="0"/>
        <v>48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2763</v>
      </c>
      <c r="F26" s="84">
        <v>2750</v>
      </c>
      <c r="G26" s="84">
        <v>2</v>
      </c>
      <c r="H26" s="84">
        <v>2668</v>
      </c>
      <c r="I26" s="84">
        <v>2444</v>
      </c>
      <c r="J26" s="84">
        <v>95</v>
      </c>
      <c r="K26" s="84"/>
      <c r="L26" s="91">
        <f t="shared" si="0"/>
        <v>13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56</v>
      </c>
      <c r="F27" s="111">
        <v>52</v>
      </c>
      <c r="G27" s="111"/>
      <c r="H27" s="111">
        <v>55</v>
      </c>
      <c r="I27" s="111">
        <v>35</v>
      </c>
      <c r="J27" s="111">
        <v>1</v>
      </c>
      <c r="K27" s="111">
        <v>1</v>
      </c>
      <c r="L27" s="91">
        <f t="shared" si="0"/>
        <v>4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2371</v>
      </c>
      <c r="F28" s="84">
        <v>2310</v>
      </c>
      <c r="G28" s="84">
        <v>2</v>
      </c>
      <c r="H28" s="84">
        <v>2302</v>
      </c>
      <c r="I28" s="84">
        <v>2060</v>
      </c>
      <c r="J28" s="84">
        <v>69</v>
      </c>
      <c r="K28" s="84"/>
      <c r="L28" s="91">
        <f t="shared" si="0"/>
        <v>61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3260</v>
      </c>
      <c r="F29" s="84">
        <v>2139</v>
      </c>
      <c r="G29" s="84">
        <v>60</v>
      </c>
      <c r="H29" s="84">
        <v>2161</v>
      </c>
      <c r="I29" s="84">
        <v>1734</v>
      </c>
      <c r="J29" s="84">
        <v>1099</v>
      </c>
      <c r="K29" s="84">
        <v>207</v>
      </c>
      <c r="L29" s="91">
        <f t="shared" si="0"/>
        <v>1121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263</v>
      </c>
      <c r="F30" s="84">
        <v>253</v>
      </c>
      <c r="G30" s="84">
        <v>1</v>
      </c>
      <c r="H30" s="84">
        <v>252</v>
      </c>
      <c r="I30" s="84">
        <v>229</v>
      </c>
      <c r="J30" s="84">
        <v>11</v>
      </c>
      <c r="K30" s="84"/>
      <c r="L30" s="91">
        <f t="shared" si="0"/>
        <v>10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271</v>
      </c>
      <c r="F31" s="84">
        <v>229</v>
      </c>
      <c r="G31" s="84">
        <v>1</v>
      </c>
      <c r="H31" s="84">
        <v>227</v>
      </c>
      <c r="I31" s="84">
        <v>207</v>
      </c>
      <c r="J31" s="84">
        <v>44</v>
      </c>
      <c r="K31" s="84">
        <v>1</v>
      </c>
      <c r="L31" s="91">
        <f t="shared" si="0"/>
        <v>42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70</v>
      </c>
      <c r="F32" s="84">
        <v>64</v>
      </c>
      <c r="G32" s="84"/>
      <c r="H32" s="84">
        <v>62</v>
      </c>
      <c r="I32" s="84">
        <v>49</v>
      </c>
      <c r="J32" s="84">
        <v>8</v>
      </c>
      <c r="K32" s="84"/>
      <c r="L32" s="91">
        <f t="shared" si="0"/>
        <v>6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9</v>
      </c>
      <c r="F33" s="84">
        <v>5</v>
      </c>
      <c r="G33" s="84">
        <v>1</v>
      </c>
      <c r="H33" s="84">
        <v>7</v>
      </c>
      <c r="I33" s="84">
        <v>1</v>
      </c>
      <c r="J33" s="84">
        <v>2</v>
      </c>
      <c r="K33" s="84"/>
      <c r="L33" s="91">
        <f t="shared" si="0"/>
        <v>4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19</v>
      </c>
      <c r="F35" s="84">
        <v>19</v>
      </c>
      <c r="G35" s="84"/>
      <c r="H35" s="84">
        <v>19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75</v>
      </c>
      <c r="F36" s="84">
        <v>63</v>
      </c>
      <c r="G36" s="84"/>
      <c r="H36" s="84">
        <v>52</v>
      </c>
      <c r="I36" s="84">
        <v>13</v>
      </c>
      <c r="J36" s="84">
        <v>23</v>
      </c>
      <c r="K36" s="84">
        <v>1</v>
      </c>
      <c r="L36" s="91">
        <f t="shared" si="0"/>
        <v>12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428</v>
      </c>
      <c r="F37" s="84">
        <v>396</v>
      </c>
      <c r="G37" s="84"/>
      <c r="H37" s="84">
        <v>403</v>
      </c>
      <c r="I37" s="84">
        <v>270</v>
      </c>
      <c r="J37" s="84">
        <v>25</v>
      </c>
      <c r="K37" s="84">
        <v>1</v>
      </c>
      <c r="L37" s="91">
        <f t="shared" si="0"/>
        <v>32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 t="shared" si="0"/>
        <v>1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19</v>
      </c>
      <c r="F39" s="84">
        <v>18</v>
      </c>
      <c r="G39" s="84"/>
      <c r="H39" s="84">
        <v>19</v>
      </c>
      <c r="I39" s="84">
        <v>8</v>
      </c>
      <c r="J39" s="84"/>
      <c r="K39" s="84"/>
      <c r="L39" s="91">
        <f t="shared" si="0"/>
        <v>1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7316</v>
      </c>
      <c r="F40" s="94">
        <v>6059</v>
      </c>
      <c r="G40" s="94">
        <v>64</v>
      </c>
      <c r="H40" s="94">
        <v>5939</v>
      </c>
      <c r="I40" s="94">
        <v>4762</v>
      </c>
      <c r="J40" s="94">
        <v>1377</v>
      </c>
      <c r="K40" s="94">
        <v>211</v>
      </c>
      <c r="L40" s="91">
        <f t="shared" si="0"/>
        <v>1257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2688</v>
      </c>
      <c r="F41" s="84">
        <v>2551</v>
      </c>
      <c r="G41" s="84"/>
      <c r="H41" s="84">
        <v>2562</v>
      </c>
      <c r="I41" s="121" t="s">
        <v>210</v>
      </c>
      <c r="J41" s="84">
        <v>126</v>
      </c>
      <c r="K41" s="84"/>
      <c r="L41" s="91">
        <f t="shared" si="0"/>
        <v>137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39</v>
      </c>
      <c r="F42" s="84">
        <v>38</v>
      </c>
      <c r="G42" s="84"/>
      <c r="H42" s="84">
        <v>37</v>
      </c>
      <c r="I42" s="121" t="s">
        <v>210</v>
      </c>
      <c r="J42" s="84">
        <v>2</v>
      </c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40</v>
      </c>
      <c r="F43" s="84">
        <v>38</v>
      </c>
      <c r="G43" s="84"/>
      <c r="H43" s="84">
        <v>39</v>
      </c>
      <c r="I43" s="84">
        <v>10</v>
      </c>
      <c r="J43" s="84">
        <v>1</v>
      </c>
      <c r="K43" s="84"/>
      <c r="L43" s="91">
        <f t="shared" si="0"/>
        <v>2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20</v>
      </c>
      <c r="F44" s="84">
        <v>20</v>
      </c>
      <c r="G44" s="84"/>
      <c r="H44" s="84">
        <v>20</v>
      </c>
      <c r="I44" s="84">
        <v>18</v>
      </c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2748</v>
      </c>
      <c r="F45" s="84">
        <f t="shared" ref="F45:K45" si="2">F41+F43+F44</f>
        <v>2609</v>
      </c>
      <c r="G45" s="84">
        <f t="shared" si="2"/>
        <v>0</v>
      </c>
      <c r="H45" s="84">
        <f t="shared" si="2"/>
        <v>2621</v>
      </c>
      <c r="I45" s="84">
        <f>I43+I44</f>
        <v>28</v>
      </c>
      <c r="J45" s="84">
        <f t="shared" si="2"/>
        <v>127</v>
      </c>
      <c r="K45" s="84">
        <f t="shared" si="2"/>
        <v>0</v>
      </c>
      <c r="L45" s="91">
        <f t="shared" si="0"/>
        <v>139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15227</v>
      </c>
      <c r="F46" s="84">
        <f t="shared" si="3"/>
        <v>13362</v>
      </c>
      <c r="G46" s="84">
        <f t="shared" si="3"/>
        <v>77</v>
      </c>
      <c r="H46" s="84">
        <f t="shared" si="3"/>
        <v>13252</v>
      </c>
      <c r="I46" s="84">
        <f t="shared" si="3"/>
        <v>8248</v>
      </c>
      <c r="J46" s="84">
        <f t="shared" si="3"/>
        <v>1975</v>
      </c>
      <c r="K46" s="84">
        <f t="shared" si="3"/>
        <v>380</v>
      </c>
      <c r="L46" s="91">
        <f t="shared" si="0"/>
        <v>1865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&amp;R2&amp;C&amp;R2&amp;L2FCAA049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46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38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271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42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39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56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93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8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10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396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29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15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94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118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10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2946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207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76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49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27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>
        <v>5</v>
      </c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>
        <v>8</v>
      </c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3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21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7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>
        <v>4</v>
      </c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>
        <v>2</v>
      </c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60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540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109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18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91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119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86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71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2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>
        <v>2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&amp;R3&amp;C&amp;R3&amp;L2FCAA049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386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263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77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109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3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5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45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>
        <v>2</v>
      </c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349760</v>
      </c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>
        <v>2</v>
      </c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1359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18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13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14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116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219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30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572204</v>
      </c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17266</v>
      </c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8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34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7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829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1644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1276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3306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4010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185272438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185064140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35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36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614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151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15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11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11475</v>
      </c>
      <c r="F58" s="109">
        <f>F59+F62+F63+F64</f>
        <v>1350</v>
      </c>
      <c r="G58" s="109">
        <f>G59+G62+G63+G64</f>
        <v>301</v>
      </c>
      <c r="H58" s="109">
        <f>H59+H62+H63+H64</f>
        <v>92</v>
      </c>
      <c r="I58" s="109">
        <f>I59+I62+I63+I64</f>
        <v>34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4286</v>
      </c>
      <c r="F59" s="94">
        <v>102</v>
      </c>
      <c r="G59" s="94">
        <v>53</v>
      </c>
      <c r="H59" s="94">
        <v>29</v>
      </c>
      <c r="I59" s="94">
        <v>22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210</v>
      </c>
      <c r="F60" s="86">
        <v>77</v>
      </c>
      <c r="G60" s="86">
        <v>49</v>
      </c>
      <c r="H60" s="86">
        <v>27</v>
      </c>
      <c r="I60" s="86">
        <v>21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3607</v>
      </c>
      <c r="F61" s="86">
        <v>17</v>
      </c>
      <c r="G61" s="86">
        <v>3</v>
      </c>
      <c r="H61" s="86">
        <v>1</v>
      </c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138</v>
      </c>
      <c r="F62" s="84">
        <v>43</v>
      </c>
      <c r="G62" s="84">
        <v>11</v>
      </c>
      <c r="H62" s="84">
        <v>4</v>
      </c>
      <c r="I62" s="84">
        <v>4</v>
      </c>
    </row>
    <row r="63" spans="1:9" ht="13.5" customHeight="1" x14ac:dyDescent="0.2">
      <c r="A63" s="252" t="s">
        <v>104</v>
      </c>
      <c r="B63" s="252"/>
      <c r="C63" s="252"/>
      <c r="D63" s="252"/>
      <c r="E63" s="84">
        <v>4482</v>
      </c>
      <c r="F63" s="84">
        <v>1153</v>
      </c>
      <c r="G63" s="84">
        <v>237</v>
      </c>
      <c r="H63" s="84">
        <v>59</v>
      </c>
      <c r="I63" s="84">
        <v>8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2569</v>
      </c>
      <c r="F64" s="84">
        <v>52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6674</v>
      </c>
      <c r="G68" s="115">
        <v>213579248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5272</v>
      </c>
      <c r="G69" s="117">
        <v>210513008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1402</v>
      </c>
      <c r="G70" s="117">
        <v>3066240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1056</v>
      </c>
      <c r="G71" s="115">
        <v>663961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>
        <v>3</v>
      </c>
      <c r="G72" s="117">
        <v>3632</v>
      </c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>
        <v>29</v>
      </c>
      <c r="G73" s="117">
        <v>36581</v>
      </c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27</v>
      </c>
      <c r="G74" s="117">
        <v>190189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&amp;R4&amp;C&amp;R4&amp;L2FCAA049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19.240506329113924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38.625592417061611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12.244897959183673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15.323166303558461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99.176769944619068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1204.7272727272727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1384.2727272727273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53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29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268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6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131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83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19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219</v>
      </c>
      <c r="D26" s="337"/>
    </row>
    <row r="27" spans="1:7" x14ac:dyDescent="0.2">
      <c r="A27" s="62" t="s">
        <v>101</v>
      </c>
      <c r="B27" s="83"/>
      <c r="C27" s="337" t="s">
        <v>220</v>
      </c>
      <c r="D27" s="337"/>
    </row>
    <row r="28" spans="1:7" ht="15.75" customHeight="1" x14ac:dyDescent="0.2"/>
    <row r="29" spans="1:7" ht="12.75" customHeight="1" x14ac:dyDescent="0.2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&amp;R5&amp;C&amp;R5&amp;L2FCAA049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2021-09-02T06:14:55Z</cp:lastPrinted>
  <dcterms:created xsi:type="dcterms:W3CDTF">2004-04-20T14:33:35Z</dcterms:created>
  <dcterms:modified xsi:type="dcterms:W3CDTF">2022-01-24T09:25:57Z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2FCAA049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